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Indice" sheetId="11" r:id="rId1"/>
    <sheet name="Tab.1.1.1" sheetId="1" r:id="rId2"/>
    <sheet name="Tab.1.1.2" sheetId="12" r:id="rId3"/>
    <sheet name="Tab.1.1.3" sheetId="2" r:id="rId4"/>
    <sheet name="Tab.1.1.4" sheetId="13" r:id="rId5"/>
    <sheet name="Tab.1.1.5" sheetId="3" r:id="rId6"/>
    <sheet name="Tab.1.1.6" sheetId="14" r:id="rId7"/>
    <sheet name="Tab.1.1.7" sheetId="4" r:id="rId8"/>
    <sheet name="Tab.1.1.8" sheetId="15" r:id="rId9"/>
    <sheet name="Tab.1.1.9" sheetId="5" r:id="rId10"/>
    <sheet name="Tab.1.1.10" sheetId="16" r:id="rId11"/>
    <sheet name="Tab.1.1.11" sheetId="6" r:id="rId12"/>
    <sheet name="Tab.1.1.12" sheetId="17" r:id="rId13"/>
    <sheet name="Tab.1.1.13" sheetId="7" r:id="rId14"/>
    <sheet name="Tab.1.1.14" sheetId="18" r:id="rId15"/>
  </sheets>
  <definedNames>
    <definedName name="_xlnm._FilterDatabase" localSheetId="1" hidden="1">Tab.1.1.1!$A$3:$G$123</definedName>
    <definedName name="_xlnm._FilterDatabase" localSheetId="11" hidden="1">Tab.1.1.11!$A$3:$G$124</definedName>
    <definedName name="_xlnm._FilterDatabase" localSheetId="13" hidden="1">Tab.1.1.13!$A$4:$D$128</definedName>
    <definedName name="_xlnm._FilterDatabase" localSheetId="3" hidden="1">Tab.1.1.3!$A$4:$H$126</definedName>
    <definedName name="_xlnm._FilterDatabase" localSheetId="5" hidden="1">Tab.1.1.5!$A$3:$D$124</definedName>
    <definedName name="_xlnm._FilterDatabase" localSheetId="7" hidden="1">Tab.1.1.7!$A$6:$E$124</definedName>
    <definedName name="_xlnm._FilterDatabase" localSheetId="9" hidden="1">Tab.1.1.9!$A$5:$J$125</definedName>
  </definedNames>
  <calcPr calcId="125725"/>
</workbook>
</file>

<file path=xl/calcChain.xml><?xml version="1.0" encoding="utf-8"?>
<calcChain xmlns="http://schemas.openxmlformats.org/spreadsheetml/2006/main">
  <c r="B6" i="16"/>
  <c r="C6"/>
  <c r="D6"/>
  <c r="B7"/>
  <c r="C7"/>
  <c r="D7"/>
  <c r="B8"/>
  <c r="C8"/>
  <c r="D8"/>
  <c r="B9"/>
  <c r="C9"/>
  <c r="D9"/>
  <c r="B10"/>
  <c r="C10"/>
  <c r="D10"/>
  <c r="B11"/>
  <c r="C11"/>
  <c r="D11"/>
  <c r="B12"/>
  <c r="C12"/>
  <c r="D12"/>
  <c r="B13"/>
  <c r="C13"/>
  <c r="D13"/>
  <c r="B14"/>
  <c r="C14"/>
  <c r="D14"/>
  <c r="B15"/>
  <c r="C15"/>
  <c r="D15"/>
  <c r="B16"/>
  <c r="C16"/>
  <c r="D16"/>
  <c r="B17"/>
  <c r="C17"/>
  <c r="D17"/>
  <c r="B18"/>
  <c r="C18"/>
  <c r="D18"/>
  <c r="D5"/>
  <c r="C5"/>
  <c r="B5"/>
  <c r="D6" i="5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5"/>
  <c r="D18" i="18"/>
  <c r="D17"/>
  <c r="D16"/>
  <c r="D15"/>
  <c r="D14"/>
  <c r="D13"/>
  <c r="D12"/>
  <c r="D11"/>
  <c r="D10"/>
  <c r="D9"/>
  <c r="D8"/>
  <c r="D7"/>
  <c r="D6"/>
  <c r="D5"/>
  <c r="G17" i="17"/>
  <c r="G16"/>
  <c r="G15"/>
  <c r="G14"/>
  <c r="G13"/>
  <c r="G12"/>
  <c r="G11"/>
  <c r="G10"/>
  <c r="G9"/>
  <c r="G8"/>
  <c r="G7"/>
  <c r="G6"/>
  <c r="G5"/>
  <c r="G4"/>
  <c r="D17" i="14"/>
  <c r="D16"/>
  <c r="D15"/>
  <c r="D14"/>
  <c r="D13"/>
  <c r="D12"/>
  <c r="D11"/>
  <c r="D10"/>
  <c r="D9"/>
  <c r="D8"/>
  <c r="D7"/>
  <c r="D6"/>
  <c r="D5"/>
  <c r="D4"/>
  <c r="F18" i="13"/>
  <c r="F17"/>
  <c r="F16"/>
  <c r="F15"/>
  <c r="F14"/>
  <c r="F13"/>
  <c r="F12"/>
  <c r="F11"/>
  <c r="F10"/>
  <c r="F9"/>
  <c r="F8"/>
  <c r="F7"/>
  <c r="F6"/>
  <c r="F5"/>
  <c r="G124" i="1" l="1"/>
  <c r="E125" i="4" l="1"/>
  <c r="G5" i="6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4"/>
  <c r="D124" i="7"/>
  <c r="D108"/>
  <c r="D104"/>
  <c r="D69"/>
  <c r="D55"/>
  <c r="D6"/>
  <c r="D20"/>
  <c r="D5" i="3" l="1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4"/>
  <c r="F6" i="2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5"/>
  <c r="D7" i="7" l="1"/>
  <c r="D8"/>
  <c r="D9"/>
  <c r="D10"/>
  <c r="D11"/>
  <c r="D12"/>
  <c r="D13"/>
  <c r="D14"/>
  <c r="D15"/>
  <c r="D16"/>
  <c r="D17"/>
  <c r="D18"/>
  <c r="D19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6"/>
  <c r="D57"/>
  <c r="D58"/>
  <c r="D59"/>
  <c r="D60"/>
  <c r="D61"/>
  <c r="D62"/>
  <c r="D63"/>
  <c r="D64"/>
  <c r="D65"/>
  <c r="D66"/>
  <c r="D67"/>
  <c r="D68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5"/>
  <c r="D106"/>
  <c r="D107"/>
  <c r="D109"/>
  <c r="D110"/>
  <c r="D111"/>
  <c r="D112"/>
  <c r="D113"/>
  <c r="D114"/>
  <c r="D115"/>
  <c r="D116"/>
  <c r="D117"/>
  <c r="D118"/>
  <c r="D119"/>
  <c r="D120"/>
  <c r="D121"/>
  <c r="D122"/>
  <c r="D123"/>
  <c r="D5"/>
</calcChain>
</file>

<file path=xl/sharedStrings.xml><?xml version="1.0" encoding="utf-8"?>
<sst xmlns="http://schemas.openxmlformats.org/spreadsheetml/2006/main" count="1088" uniqueCount="312">
  <si>
    <t>Comuni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</si>
  <si>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</si>
  <si>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</si>
  <si>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</si>
  <si>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</si>
  <si>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</si>
  <si>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</si>
  <si>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</si>
  <si>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</si>
  <si>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</si>
  <si>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</si>
  <si>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</si>
  <si>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</si>
  <si>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</si>
  <si>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</si>
  <si>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</si>
  <si>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</si>
  <si>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</si>
  <si>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</si>
  <si>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</si>
  <si>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</si>
  <si>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</si>
  <si>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</si>
  <si>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</si>
  <si>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</si>
  <si>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</si>
  <si>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</si>
  <si>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</si>
  <si>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</si>
  <si>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</si>
  <si>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</si>
  <si>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</si>
  <si>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</si>
  <si>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</si>
  <si>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</si>
  <si>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</si>
  <si>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</si>
  <si>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</si>
  <si>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</si>
  <si>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</si>
  <si>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</si>
  <si>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</si>
  <si>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</si>
  <si>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</si>
  <si>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</si>
  <si>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</si>
  <si>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</si>
  <si>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</si>
  <si>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</si>
  <si>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</si>
  <si>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</si>
  <si>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</si>
  <si>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</si>
  <si>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</si>
  <si>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</si>
  <si>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</si>
  <si>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</si>
  <si>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</si>
  <si>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</si>
  <si>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</si>
  <si>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</si>
  <si>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</si>
  <si>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</si>
  <si>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</si>
  <si>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</si>
  <si>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</si>
  <si>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</si>
  <si>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</si>
  <si>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</si>
  <si>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</si>
  <si>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</si>
  <si>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</si>
  <si>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</si>
  <si>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</si>
  <si>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</si>
  <si>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</si>
  <si>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</si>
  <si>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</si>
  <si>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</si>
  <si>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</si>
  <si>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</si>
  <si>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</si>
  <si>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</si>
  <si>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</si>
  <si>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</si>
  <si>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</si>
  <si>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</si>
  <si>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</si>
  <si>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</si>
  <si>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</si>
  <si>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</si>
  <si>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</si>
  <si>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</si>
  <si>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</si>
  <si>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</si>
  <si>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</si>
  <si>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</si>
  <si>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</si>
  <si>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</si>
  <si>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</si>
  <si>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</si>
  <si>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</si>
  <si>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</si>
  <si>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</si>
  <si>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</si>
  <si>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</si>
  <si>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</si>
  <si>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Cosenza</t>
  </si>
  <si>
    <t>Catanzaro</t>
  </si>
  <si>
    <t>Reggio Calabria</t>
  </si>
  <si>
    <t>Messina</t>
  </si>
  <si>
    <t>Fonte: elaborazione ISPRA su dati ISTAT</t>
  </si>
  <si>
    <t>Giugliano in Campania</t>
  </si>
  <si>
    <t>Cesena</t>
  </si>
  <si>
    <t>Guidonia Montecelio</t>
  </si>
  <si>
    <t>Indice Tabelle 1.1 - FATTORI DEMOGRAFICI</t>
  </si>
  <si>
    <t>Popolazione Straniera residente - Maschi</t>
  </si>
  <si>
    <t>Popolazione Straniera residente  - Femmine</t>
  </si>
  <si>
    <t>Popolazione Straniera residente</t>
  </si>
  <si>
    <t>Popolazione residente totale</t>
  </si>
  <si>
    <t>Incidenza della pop. straniera residente sul totale della pop residente</t>
  </si>
  <si>
    <t>Abitanti</t>
  </si>
  <si>
    <t>%</t>
  </si>
  <si>
    <t xml:space="preserve">Popolazione media al </t>
  </si>
  <si>
    <t>Tasso di crescita naturale</t>
  </si>
  <si>
    <t>Tasso migratorio interno</t>
  </si>
  <si>
    <t>Tasso migratorio con l'estero</t>
  </si>
  <si>
    <t>Tasso migratorio per altro motivo</t>
  </si>
  <si>
    <t>Tasso di crescita totale</t>
  </si>
  <si>
    <t>abitanti</t>
  </si>
  <si>
    <t>x 1.000</t>
  </si>
  <si>
    <t>Superficie territoriale totale</t>
  </si>
  <si>
    <t>Popolazione residente</t>
  </si>
  <si>
    <t>Densità</t>
  </si>
  <si>
    <r>
      <t>km</t>
    </r>
    <r>
      <rPr>
        <b/>
        <vertAlign val="superscript"/>
        <sz val="8"/>
        <color indexed="8"/>
        <rFont val="Times New Roman"/>
        <family val="1"/>
      </rPr>
      <t>2</t>
    </r>
  </si>
  <si>
    <r>
      <t>abit/km</t>
    </r>
    <r>
      <rPr>
        <b/>
        <vertAlign val="superscript"/>
        <sz val="8"/>
        <color indexed="8"/>
        <rFont val="Times New Roman"/>
        <family val="1"/>
      </rPr>
      <t>2</t>
    </r>
  </si>
  <si>
    <t>Comune</t>
  </si>
  <si>
    <t>Popolazione residente maschile</t>
  </si>
  <si>
    <t>Popolazione residente femminile</t>
  </si>
  <si>
    <t>Rapporto di mascolinità</t>
  </si>
  <si>
    <t>Tasso di crescita naturale: rapporto tra il saldo naturale dell’anno e l’ammontare medio della popolazioneresidente, per 1.000.</t>
  </si>
  <si>
    <t>Tasso migratorio con l’estero: rapporto tra il saldo migratorio con l’estero dell’anno e l’ammontare mediodella popolazione residente, per 1.000.</t>
  </si>
  <si>
    <t>Tasso migratorio interno: rapporto tra il saldo migratorio interno dell’anno e l’ammontare medio dellapopolazione residente, moltiplicato per 1.000.</t>
  </si>
  <si>
    <t>Tasso migratorio per altri motivi: rapporto tra il saldo migratorio dovuto ad altri motivi dell’anno el’ammontare medio della popolazione residente, moltiplicato per 1.000.</t>
  </si>
  <si>
    <t>Tasso di crescita totale: somma del tasso di crescita naturale e del tasso migratorio totale.</t>
  </si>
  <si>
    <t>LEGENDA:</t>
  </si>
  <si>
    <t>Indice di dipendenza strutturale</t>
  </si>
  <si>
    <t>Indice di dipendenza anziani</t>
  </si>
  <si>
    <t>Indice di vecchiaia</t>
  </si>
  <si>
    <t>Legenda</t>
  </si>
  <si>
    <t>•Indice di dipendenza strutturale: rapporto tra popolazione in età non attiva (0-14 anni e 65 anni e più) epopolazione in età attiva (15-64 anni), moltiplicato per 100.</t>
  </si>
  <si>
    <t>•Indice di dipendenza anziani: rapporto tra popolazione di 65 anni e più e popolazione in età attiva (15-64anni), moltiplicato per 100.</t>
  </si>
  <si>
    <t>•Indice di vecchiaia: rapporto tra popolazione di 65 anni e più e popolazione di età 0-14 anni, moltiplicato per 100.</t>
  </si>
  <si>
    <t>x100</t>
  </si>
  <si>
    <t>Moncalieri</t>
  </si>
  <si>
    <t>Busto Arsizio</t>
  </si>
  <si>
    <t>Carrara</t>
  </si>
  <si>
    <t>Fano</t>
  </si>
  <si>
    <t>Lamezia Terme</t>
  </si>
  <si>
    <t>Marsala</t>
  </si>
  <si>
    <t>Quartu Sant'Elena</t>
  </si>
  <si>
    <t>TOTALE</t>
  </si>
  <si>
    <t>Età 0-14</t>
  </si>
  <si>
    <t>Età 15-64</t>
  </si>
  <si>
    <t>Età 65 e oltre</t>
  </si>
  <si>
    <t xml:space="preserve">Agrigento </t>
  </si>
  <si>
    <t xml:space="preserve">Alessandria </t>
  </si>
  <si>
    <t xml:space="preserve">Ancona </t>
  </si>
  <si>
    <t xml:space="preserve">Andria </t>
  </si>
  <si>
    <t xml:space="preserve">Aosta </t>
  </si>
  <si>
    <t xml:space="preserve">Arezzo </t>
  </si>
  <si>
    <t xml:space="preserve">Ascoli Piceno </t>
  </si>
  <si>
    <t xml:space="preserve">Asti </t>
  </si>
  <si>
    <t xml:space="preserve">Avellino </t>
  </si>
  <si>
    <t xml:space="preserve">Bari </t>
  </si>
  <si>
    <t xml:space="preserve">Barletta </t>
  </si>
  <si>
    <t xml:space="preserve">Belluno </t>
  </si>
  <si>
    <t xml:space="preserve">Benevento </t>
  </si>
  <si>
    <t xml:space="preserve">Bergamo </t>
  </si>
  <si>
    <t xml:space="preserve">Biella </t>
  </si>
  <si>
    <t xml:space="preserve">Bologna </t>
  </si>
  <si>
    <t xml:space="preserve">Bolzano </t>
  </si>
  <si>
    <t xml:space="preserve">Brescia </t>
  </si>
  <si>
    <t xml:space="preserve">Brindisi </t>
  </si>
  <si>
    <t xml:space="preserve">Cagliari </t>
  </si>
  <si>
    <t xml:space="preserve">Caltanissetta </t>
  </si>
  <si>
    <t xml:space="preserve">Campobasso </t>
  </si>
  <si>
    <t xml:space="preserve">Carbonia </t>
  </si>
  <si>
    <t xml:space="preserve">Carrara </t>
  </si>
  <si>
    <t xml:space="preserve">Caserta </t>
  </si>
  <si>
    <t xml:space="preserve">Catania </t>
  </si>
  <si>
    <t xml:space="preserve">Catanzaro </t>
  </si>
  <si>
    <t xml:space="preserve">Cesena </t>
  </si>
  <si>
    <t xml:space="preserve">Chieti </t>
  </si>
  <si>
    <t xml:space="preserve">Como </t>
  </si>
  <si>
    <t xml:space="preserve">Cosenza </t>
  </si>
  <si>
    <t xml:space="preserve">Cremona </t>
  </si>
  <si>
    <t xml:space="preserve">Crotone </t>
  </si>
  <si>
    <t xml:space="preserve">Cuneo </t>
  </si>
  <si>
    <t xml:space="preserve">Enna </t>
  </si>
  <si>
    <t xml:space="preserve">Fermo </t>
  </si>
  <si>
    <t xml:space="preserve">Ferrara </t>
  </si>
  <si>
    <t xml:space="preserve">Firenze </t>
  </si>
  <si>
    <t xml:space="preserve">Foggia </t>
  </si>
  <si>
    <t xml:space="preserve">Forlì </t>
  </si>
  <si>
    <t xml:space="preserve">Frosinone </t>
  </si>
  <si>
    <t xml:space="preserve">Genova </t>
  </si>
  <si>
    <t xml:space="preserve">Gorizia </t>
  </si>
  <si>
    <t xml:space="preserve">Grosseto </t>
  </si>
  <si>
    <t xml:space="preserve">Imperia </t>
  </si>
  <si>
    <t xml:space="preserve">Isernia </t>
  </si>
  <si>
    <t xml:space="preserve">La Spezia </t>
  </si>
  <si>
    <t xml:space="preserve">Latina </t>
  </si>
  <si>
    <t xml:space="preserve">Lecce </t>
  </si>
  <si>
    <t xml:space="preserve">Lecco </t>
  </si>
  <si>
    <t xml:space="preserve">Livorno </t>
  </si>
  <si>
    <t xml:space="preserve">Lodi </t>
  </si>
  <si>
    <t xml:space="preserve">Lucca </t>
  </si>
  <si>
    <t xml:space="preserve">Macerata </t>
  </si>
  <si>
    <t xml:space="preserve">Mantova </t>
  </si>
  <si>
    <t xml:space="preserve">Massa </t>
  </si>
  <si>
    <t xml:space="preserve">Matera </t>
  </si>
  <si>
    <t xml:space="preserve">Messina </t>
  </si>
  <si>
    <t xml:space="preserve">Milano </t>
  </si>
  <si>
    <t xml:space="preserve">Modena </t>
  </si>
  <si>
    <t xml:space="preserve">Monza </t>
  </si>
  <si>
    <t xml:space="preserve">Napoli </t>
  </si>
  <si>
    <t xml:space="preserve">Novara </t>
  </si>
  <si>
    <t xml:space="preserve">Nuoro </t>
  </si>
  <si>
    <t xml:space="preserve">Olbia </t>
  </si>
  <si>
    <t xml:space="preserve">Oristano </t>
  </si>
  <si>
    <t xml:space="preserve">Padova </t>
  </si>
  <si>
    <t xml:space="preserve">Palermo </t>
  </si>
  <si>
    <t xml:space="preserve">Parma </t>
  </si>
  <si>
    <t xml:space="preserve">Pavia </t>
  </si>
  <si>
    <t xml:space="preserve">Perugia </t>
  </si>
  <si>
    <t xml:space="preserve">Pesaro </t>
  </si>
  <si>
    <t xml:space="preserve">Pescara </t>
  </si>
  <si>
    <t xml:space="preserve">Piacenza </t>
  </si>
  <si>
    <t xml:space="preserve">Pisa </t>
  </si>
  <si>
    <t xml:space="preserve">Pistoia </t>
  </si>
  <si>
    <t xml:space="preserve">Pordenone </t>
  </si>
  <si>
    <t xml:space="preserve">Potenza </t>
  </si>
  <si>
    <t xml:space="preserve">Prato </t>
  </si>
  <si>
    <t xml:space="preserve">Ragusa </t>
  </si>
  <si>
    <t xml:space="preserve">Ravenna </t>
  </si>
  <si>
    <t xml:space="preserve">Reggio di Calabria </t>
  </si>
  <si>
    <t xml:space="preserve">Reggio nell'Emilia </t>
  </si>
  <si>
    <t xml:space="preserve">Rieti </t>
  </si>
  <si>
    <t xml:space="preserve">Rimini </t>
  </si>
  <si>
    <t xml:space="preserve">Roma </t>
  </si>
  <si>
    <t xml:space="preserve">Rovigo </t>
  </si>
  <si>
    <t xml:space="preserve">Salerno </t>
  </si>
  <si>
    <t xml:space="preserve">Sassari </t>
  </si>
  <si>
    <t xml:space="preserve">Savona </t>
  </si>
  <si>
    <t xml:space="preserve">Siena </t>
  </si>
  <si>
    <t xml:space="preserve">Siracusa </t>
  </si>
  <si>
    <t xml:space="preserve">Sondrio </t>
  </si>
  <si>
    <t xml:space="preserve">Taranto </t>
  </si>
  <si>
    <t xml:space="preserve">Teramo </t>
  </si>
  <si>
    <t xml:space="preserve">Terni </t>
  </si>
  <si>
    <t xml:space="preserve">Torino </t>
  </si>
  <si>
    <t xml:space="preserve">Trani </t>
  </si>
  <si>
    <t xml:space="preserve">Trapani </t>
  </si>
  <si>
    <t xml:space="preserve">Trento </t>
  </si>
  <si>
    <t xml:space="preserve">Treviso </t>
  </si>
  <si>
    <t xml:space="preserve">Trieste </t>
  </si>
  <si>
    <t xml:space="preserve">Udine </t>
  </si>
  <si>
    <t xml:space="preserve">Varese </t>
  </si>
  <si>
    <t xml:space="preserve">Venezia </t>
  </si>
  <si>
    <t xml:space="preserve">Verbania </t>
  </si>
  <si>
    <t xml:space="preserve">Vercelli </t>
  </si>
  <si>
    <t xml:space="preserve">Verona </t>
  </si>
  <si>
    <t xml:space="preserve">Vibo Valentia </t>
  </si>
  <si>
    <t xml:space="preserve">Vicenza </t>
  </si>
  <si>
    <t xml:space="preserve">Viterbo </t>
  </si>
  <si>
    <t>ITALIA</t>
  </si>
  <si>
    <t>n. abitanti</t>
  </si>
  <si>
    <t>Tabella 1.1.1 (relativa alla Mappa tematica 1.1.1) - Popolazione residente al 31 dicembre nei 120 Comuni</t>
  </si>
  <si>
    <t>Fonte: ISTAT</t>
  </si>
  <si>
    <t>Tabella 1.1.3 (relativa alla Mappa tematica 1.1.2) - Popolazione straniera residente al 31 dicembre 2017 nei 120 Comuni</t>
  </si>
  <si>
    <t>AREE METROPOLITANE</t>
  </si>
  <si>
    <t xml:space="preserve">Reggio Calabria </t>
  </si>
  <si>
    <t>Tabella 1.1.7 - Struttura per età della popolazione residente nei 120 Comuni (popolazione al 31 dicembre 2017)</t>
  </si>
  <si>
    <t>Aree Metropolitane</t>
  </si>
  <si>
    <t>Popolazione residente 0-14</t>
  </si>
  <si>
    <t>Popolazione residente 15-64</t>
  </si>
  <si>
    <t>Popolazione residente 65+</t>
  </si>
  <si>
    <t>•Indice di vecchiaia: rapporto tra popolazione di 65 anni e più e popolazione di età 0-14 anni, moltiplicato per100.</t>
  </si>
  <si>
    <r>
      <t>km</t>
    </r>
    <r>
      <rPr>
        <b/>
        <vertAlign val="superscript"/>
        <sz val="10"/>
        <color indexed="8"/>
        <rFont val="Times New Roman"/>
        <family val="1"/>
      </rPr>
      <t>2</t>
    </r>
  </si>
  <si>
    <r>
      <t>abit/km</t>
    </r>
    <r>
      <rPr>
        <b/>
        <vertAlign val="superscript"/>
        <sz val="10"/>
        <color indexed="8"/>
        <rFont val="Times New Roman"/>
        <family val="1"/>
      </rPr>
      <t>2</t>
    </r>
  </si>
  <si>
    <t xml:space="preserve">Tabella 1.1.8 - Struttura per età della popolazione residente nelle 14 Città metropolitane (popolazione al 31 dicembre 2017) </t>
  </si>
  <si>
    <t>Tabella 1.1.1 - Popolazione residente al 31 dicembre nei 120 Comuni</t>
  </si>
  <si>
    <t>Tabella 1.1.2 - Popolazione residente al 31 dicembre nelle 14 Città metropolitane</t>
  </si>
  <si>
    <t>Tabella 1.1.3 - Popolazione straniera residente al 31 dicembre 2017 nei 120 Comuni</t>
  </si>
  <si>
    <t>Tabella 1.1.4 - Popolazione straniera residente al 31 dicembre 2017 nelle 14 Città metropolitane</t>
  </si>
  <si>
    <t>Tabella 1.1.5 - Rapporto di mascolinità (popolazione al 31 dicembre 2017) nei 120 Comuni</t>
  </si>
  <si>
    <t>Tabella 1.1.6 - Rapporto di mascolinità (popolazione al 31 dicembre 2017) nelle 14 Città metropolitane</t>
  </si>
  <si>
    <t>Tabella 1.1.9  - Indici demografici calcolati sulla popolazione residente al 31 dicembre 2017 nei 120 Comuni</t>
  </si>
  <si>
    <t>Tabella 1.1.10 - Indici demografici calcolati sulla popolazione residente al 31 dicembre 2017 nelle 14 Città metropolitane</t>
  </si>
  <si>
    <t>Tabella 1.1.11  - Tasso di crescita naturale e tasso migratorio 2017 nei 120 Comuni</t>
  </si>
  <si>
    <t>Tabella 1.1.12 - Tasso di crescita naturale e tasso migratorio 2017 nelle 14 Città metropolitane</t>
  </si>
  <si>
    <t>Tabella 1.1.13  - Densità popolazione al 31 dicembre 2017 nei 120 Comuni</t>
  </si>
  <si>
    <t>Tabella 1.1.14  - Densità popolazione al 31 dicembre 2017 nelle 14 Città metropolitane</t>
  </si>
  <si>
    <t>Tabella 1.1.2  - Popolazione residente al 31 dicembre nelle 14 Città metropolitane</t>
  </si>
  <si>
    <t>Tabella 1.1.4  - Popolazione straniera residente al 31 dicembre 2017 nelle 14 Città metropolitane</t>
  </si>
  <si>
    <t>Tabella 1.1.6  - Rapporto di mascolinità (popolazione al 31 dicembre 2017) nelle 14 Città metropolitane</t>
  </si>
  <si>
    <t>Tabella 1.1.9 (relativa alla Mappa Tematica 1.1.3) - Indici demografici calcolati sulla popolazione residente al 31 dicembre 2017 nei 120 Comuni</t>
  </si>
  <si>
    <t>Tabella 1.1.10  - Indici demografici calcolati sulla popolazione residente al 31 dicembre 2017 nelle 14 Città metropolitane</t>
  </si>
  <si>
    <t>Tabella 1.1.11 (relativa alla Mappa Tematica 1.1.4) - Tasso di crescita naturale e tasso migratorio 2017 nei 120 Comuni</t>
  </si>
  <si>
    <t>Tabella 1.1.13 (relativa alla Mappa Tematica 1.1.5) - Densità popolazione al 31 dicembre 2017 nei 120 Comuni</t>
  </si>
  <si>
    <t xml:space="preserve">XIII RAPPORTO SULLA QUALITÀ DELL'AMBIENTE URBANO - Edizione 2018
Cap. 1 - Fattori sociali ed economici
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</si>
</sst>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#,##0.0"/>
    <numFmt numFmtId="165" formatCode="0.0"/>
    <numFmt numFmtId="166" formatCode="0.000"/>
    <numFmt numFmtId="167" formatCode="0.0%"/>
    <numFmt numFmtId="168" formatCode="_-* #,##0_-;\-* #,##0_-;_-* &quot;-&quot;??_-;_-@_-"/>
  </numFmts>
  <fonts count="22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8"/>
      <color indexed="8"/>
      <name val="Times New Roman"/>
      <family val="1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AA00"/>
      <name val="Arial"/>
      <family val="2"/>
    </font>
    <font>
      <sz val="10"/>
      <color rgb="FFAA0000"/>
      <name val="Arial"/>
      <family val="2"/>
    </font>
    <font>
      <b/>
      <vertAlign val="superscript"/>
      <sz val="10"/>
      <color indexed="8"/>
      <name val="Times New Roman"/>
      <family val="1"/>
    </font>
    <font>
      <b/>
      <sz val="11.6"/>
      <color rgb="FF333333"/>
      <name val="Arial"/>
      <family val="2"/>
    </font>
    <font>
      <sz val="11"/>
      <color rgb="FF3F3F76"/>
      <name val="Calibri"/>
      <family val="2"/>
      <scheme val="minor"/>
    </font>
  </fonts>
  <fills count="7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270">
        <stop position="0">
          <color theme="0"/>
        </stop>
        <stop position="1">
          <color rgb="FFFFFF00"/>
        </stop>
      </gradient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" fillId="0" borderId="0"/>
    <xf numFmtId="9" fontId="14" fillId="0" borderId="0" applyFont="0" applyFill="0" applyBorder="0" applyAlignment="0" applyProtection="0"/>
    <xf numFmtId="0" fontId="15" fillId="5" borderId="0" applyNumberFormat="0" applyBorder="0" applyAlignment="0" applyProtection="0"/>
    <xf numFmtId="43" fontId="14" fillId="0" borderId="0" applyFont="0" applyFill="0" applyBorder="0" applyAlignment="0" applyProtection="0"/>
  </cellStyleXfs>
  <cellXfs count="112">
    <xf numFmtId="0" fontId="0" fillId="0" borderId="0" xfId="0"/>
    <xf numFmtId="0" fontId="8" fillId="0" borderId="0" xfId="0" applyFont="1"/>
    <xf numFmtId="0" fontId="2" fillId="0" borderId="1" xfId="3" applyNumberFormat="1" applyFont="1" applyFill="1" applyBorder="1" applyAlignment="1"/>
    <xf numFmtId="0" fontId="4" fillId="0" borderId="1" xfId="2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7" fillId="0" borderId="0" xfId="1" applyAlignment="1" applyProtection="1"/>
    <xf numFmtId="0" fontId="2" fillId="0" borderId="0" xfId="3" applyNumberFormat="1" applyFont="1" applyFill="1" applyBorder="1" applyAlignment="1"/>
    <xf numFmtId="0" fontId="0" fillId="0" borderId="0" xfId="0" applyAlignment="1"/>
    <xf numFmtId="0" fontId="9" fillId="2" borderId="1" xfId="0" applyFont="1" applyFill="1" applyBorder="1" applyAlignment="1">
      <alignment vertical="center" wrapText="1"/>
    </xf>
    <xf numFmtId="0" fontId="10" fillId="3" borderId="0" xfId="0" applyFont="1" applyFill="1"/>
    <xf numFmtId="164" fontId="0" fillId="0" borderId="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6" xfId="0" applyNumberFormat="1" applyBorder="1" applyAlignment="1">
      <alignment horizontal="center"/>
    </xf>
    <xf numFmtId="0" fontId="4" fillId="0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right"/>
    </xf>
    <xf numFmtId="0" fontId="0" fillId="0" borderId="0" xfId="0" applyFont="1"/>
    <xf numFmtId="164" fontId="0" fillId="0" borderId="6" xfId="0" applyNumberFormat="1" applyFont="1" applyBorder="1" applyAlignment="1">
      <alignment horizontal="right"/>
    </xf>
    <xf numFmtId="3" fontId="0" fillId="0" borderId="6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0" fontId="5" fillId="0" borderId="0" xfId="3" applyNumberFormat="1" applyFont="1" applyFill="1" applyBorder="1" applyAlignment="1"/>
    <xf numFmtId="164" fontId="0" fillId="0" borderId="0" xfId="0" applyNumberFormat="1"/>
    <xf numFmtId="3" fontId="0" fillId="0" borderId="0" xfId="0" applyNumberFormat="1"/>
    <xf numFmtId="3" fontId="0" fillId="0" borderId="1" xfId="0" applyNumberFormat="1" applyBorder="1"/>
    <xf numFmtId="166" fontId="0" fillId="0" borderId="0" xfId="0" applyNumberFormat="1"/>
    <xf numFmtId="3" fontId="0" fillId="0" borderId="6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2" fillId="0" borderId="0" xfId="0" applyFont="1"/>
    <xf numFmtId="3" fontId="0" fillId="0" borderId="6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3" fontId="0" fillId="4" borderId="1" xfId="0" applyNumberFormat="1" applyFill="1" applyBorder="1"/>
    <xf numFmtId="0" fontId="2" fillId="4" borderId="0" xfId="3" applyNumberFormat="1" applyFont="1" applyFill="1" applyBorder="1" applyAlignment="1"/>
    <xf numFmtId="3" fontId="0" fillId="4" borderId="0" xfId="0" applyNumberFormat="1" applyFill="1" applyBorder="1"/>
    <xf numFmtId="0" fontId="0" fillId="4" borderId="0" xfId="0" applyFill="1" applyBorder="1"/>
    <xf numFmtId="0" fontId="0" fillId="0" borderId="0" xfId="0" applyBorder="1"/>
    <xf numFmtId="0" fontId="13" fillId="0" borderId="1" xfId="0" applyFont="1" applyFill="1" applyBorder="1" applyAlignment="1">
      <alignment horizontal="left" wrapText="1" readingOrder="1"/>
    </xf>
    <xf numFmtId="0" fontId="11" fillId="0" borderId="1" xfId="0" applyFont="1" applyBorder="1" applyAlignment="1">
      <alignment horizontal="center"/>
    </xf>
    <xf numFmtId="2" fontId="8" fillId="0" borderId="1" xfId="0" applyNumberFormat="1" applyFont="1" applyBorder="1" applyAlignment="1"/>
    <xf numFmtId="2" fontId="0" fillId="0" borderId="1" xfId="0" applyNumberFormat="1" applyBorder="1" applyAlignment="1"/>
    <xf numFmtId="167" fontId="0" fillId="0" borderId="0" xfId="5" applyNumberFormat="1" applyFont="1"/>
    <xf numFmtId="4" fontId="0" fillId="0" borderId="6" xfId="0" applyNumberForma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0" fillId="0" borderId="0" xfId="0" applyAlignment="1"/>
    <xf numFmtId="0" fontId="0" fillId="4" borderId="0" xfId="0" applyFill="1"/>
    <xf numFmtId="3" fontId="15" fillId="4" borderId="0" xfId="6" applyNumberFormat="1" applyFill="1"/>
    <xf numFmtId="164" fontId="0" fillId="0" borderId="10" xfId="0" applyNumberFormat="1" applyBorder="1" applyAlignment="1">
      <alignment horizontal="right"/>
    </xf>
    <xf numFmtId="164" fontId="15" fillId="4" borderId="8" xfId="6" applyNumberFormat="1" applyFill="1" applyBorder="1" applyAlignment="1">
      <alignment horizontal="right"/>
    </xf>
    <xf numFmtId="164" fontId="0" fillId="0" borderId="10" xfId="0" applyNumberFormat="1" applyFont="1" applyBorder="1" applyAlignment="1">
      <alignment horizontal="right"/>
    </xf>
    <xf numFmtId="167" fontId="0" fillId="0" borderId="8" xfId="5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" fontId="0" fillId="0" borderId="0" xfId="0" applyNumberFormat="1" applyAlignment="1">
      <alignment wrapText="1"/>
    </xf>
    <xf numFmtId="3" fontId="8" fillId="0" borderId="0" xfId="0" applyNumberFormat="1" applyFont="1" applyAlignment="1">
      <alignment wrapText="1"/>
    </xf>
    <xf numFmtId="3" fontId="17" fillId="0" borderId="0" xfId="0" applyNumberFormat="1" applyFont="1" applyAlignment="1">
      <alignment wrapText="1"/>
    </xf>
    <xf numFmtId="10" fontId="17" fillId="0" borderId="0" xfId="0" applyNumberFormat="1" applyFon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wrapText="1"/>
    </xf>
    <xf numFmtId="3" fontId="18" fillId="0" borderId="0" xfId="0" applyNumberFormat="1" applyFont="1" applyAlignment="1">
      <alignment wrapText="1"/>
    </xf>
    <xf numFmtId="10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5" fillId="0" borderId="9" xfId="3" applyNumberFormat="1" applyFont="1" applyFill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3" fontId="0" fillId="4" borderId="1" xfId="0" applyNumberFormat="1" applyFill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0" fontId="0" fillId="0" borderId="8" xfId="5" applyNumberFormat="1" applyFont="1" applyBorder="1" applyAlignment="1">
      <alignment horizontal="right"/>
    </xf>
    <xf numFmtId="0" fontId="2" fillId="0" borderId="6" xfId="3" applyNumberFormat="1" applyFont="1" applyFill="1" applyBorder="1" applyAlignment="1"/>
    <xf numFmtId="3" fontId="0" fillId="0" borderId="0" xfId="0" applyNumberFormat="1" applyFont="1"/>
    <xf numFmtId="3" fontId="0" fillId="0" borderId="9" xfId="0" applyNumberFormat="1" applyFont="1" applyBorder="1" applyAlignment="1">
      <alignment horizontal="right"/>
    </xf>
    <xf numFmtId="3" fontId="0" fillId="0" borderId="8" xfId="0" applyNumberFormat="1" applyBorder="1"/>
    <xf numFmtId="164" fontId="0" fillId="0" borderId="8" xfId="0" applyNumberFormat="1" applyFont="1" applyBorder="1" applyAlignment="1">
      <alignment horizontal="right"/>
    </xf>
    <xf numFmtId="0" fontId="0" fillId="0" borderId="1" xfId="0" applyBorder="1"/>
    <xf numFmtId="0" fontId="3" fillId="4" borderId="1" xfId="6" applyFont="1" applyFill="1" applyBorder="1" applyAlignment="1">
      <alignment horizontal="left"/>
    </xf>
    <xf numFmtId="0" fontId="4" fillId="4" borderId="1" xfId="2" applyNumberFormat="1" applyFont="1" applyFill="1" applyBorder="1" applyAlignment="1">
      <alignment horizontal="center" vertical="center" wrapText="1"/>
    </xf>
    <xf numFmtId="43" fontId="14" fillId="0" borderId="1" xfId="7" applyFont="1" applyBorder="1"/>
    <xf numFmtId="3" fontId="14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3" fontId="14" fillId="0" borderId="9" xfId="0" applyNumberFormat="1" applyFon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20" fillId="4" borderId="0" xfId="0" applyNumberFormat="1" applyFont="1" applyFill="1" applyAlignment="1">
      <alignment horizontal="right" vertical="top" wrapText="1"/>
    </xf>
    <xf numFmtId="168" fontId="21" fillId="6" borderId="11" xfId="7" applyNumberFormat="1" applyFont="1" applyFill="1" applyBorder="1"/>
    <xf numFmtId="0" fontId="8" fillId="0" borderId="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Alignment="1"/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11" fillId="0" borderId="1" xfId="0" applyFon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8" fillId="0" borderId="1" xfId="0" applyFont="1" applyBorder="1" applyAlignment="1"/>
    <xf numFmtId="0" fontId="4" fillId="0" borderId="1" xfId="2" applyNumberFormat="1" applyFont="1" applyFill="1" applyBorder="1" applyAlignment="1">
      <alignment horizontal="center" vertical="center"/>
    </xf>
    <xf numFmtId="0" fontId="8" fillId="0" borderId="9" xfId="0" applyFont="1" applyBorder="1" applyAlignment="1"/>
    <xf numFmtId="0" fontId="8" fillId="0" borderId="6" xfId="0" applyFont="1" applyBorder="1" applyAlignment="1"/>
    <xf numFmtId="0" fontId="4" fillId="0" borderId="2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1" xfId="2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9" xfId="2" applyNumberFormat="1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</cellXfs>
  <cellStyles count="8">
    <cellStyle name="Collegamento ipertestuale" xfId="1" builtinId="8"/>
    <cellStyle name="Migliaia" xfId="7" builtinId="3"/>
    <cellStyle name="Normale" xfId="0" builtinId="0"/>
    <cellStyle name="Normale 2" xfId="4"/>
    <cellStyle name="Normale 3" xfId="2"/>
    <cellStyle name="Normale_Foglio1" xfId="3"/>
    <cellStyle name="Percentuale" xfId="5" builtinId="5"/>
    <cellStyle name="Valore valido" xfId="6" builtinId="26"/>
  </cellStyles>
  <dxfs count="0"/>
  <tableStyles count="0" defaultTableStyle="TableStyleMedium9" defaultPivotStyle="PivotStyleLight16"/>
  <colors>
    <mruColors>
      <color rgb="FFFFFF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34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showGridLines="0" tabSelected="1" workbookViewId="0">
      <selection activeCell="A5" sqref="A5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8" t="s">
        <v>311</v>
      </c>
    </row>
    <row r="3" spans="1:9" ht="19.5" customHeight="1">
      <c r="A3" s="9" t="s">
        <v>115</v>
      </c>
    </row>
    <row r="5" spans="1:9">
      <c r="A5" s="5" t="s">
        <v>292</v>
      </c>
      <c r="B5" s="1"/>
      <c r="C5" s="1"/>
      <c r="D5" s="1"/>
      <c r="E5" s="1"/>
      <c r="F5" s="1"/>
      <c r="G5" s="1"/>
      <c r="H5" s="1"/>
      <c r="I5" s="1"/>
    </row>
    <row r="6" spans="1:9">
      <c r="A6" s="5" t="s">
        <v>293</v>
      </c>
    </row>
    <row r="7" spans="1:9">
      <c r="A7" s="5" t="s">
        <v>294</v>
      </c>
    </row>
    <row r="8" spans="1:9">
      <c r="A8" s="5" t="s">
        <v>295</v>
      </c>
    </row>
    <row r="9" spans="1:9">
      <c r="A9" s="5" t="s">
        <v>296</v>
      </c>
    </row>
    <row r="10" spans="1:9">
      <c r="A10" s="5" t="s">
        <v>297</v>
      </c>
    </row>
    <row r="11" spans="1:9">
      <c r="A11" s="5" t="s">
        <v>283</v>
      </c>
    </row>
    <row r="12" spans="1:9">
      <c r="A12" s="5" t="s">
        <v>291</v>
      </c>
    </row>
    <row r="13" spans="1:9">
      <c r="A13" s="5" t="s">
        <v>298</v>
      </c>
    </row>
    <row r="14" spans="1:9">
      <c r="A14" s="5" t="s">
        <v>299</v>
      </c>
    </row>
    <row r="15" spans="1:9">
      <c r="A15" s="5" t="s">
        <v>300</v>
      </c>
    </row>
    <row r="16" spans="1:9" ht="12.75" customHeight="1">
      <c r="A16" s="5" t="s">
        <v>301</v>
      </c>
    </row>
    <row r="17" spans="1:1">
      <c r="A17" s="5" t="s">
        <v>302</v>
      </c>
    </row>
    <row r="18" spans="1:1" ht="12.75" customHeight="1">
      <c r="A18" s="5" t="s">
        <v>303</v>
      </c>
    </row>
  </sheetData>
  <hyperlinks>
    <hyperlink ref="A5" location="Tab.1.1.1!A1" display="Tabella 1.1.1 - Popolazione residente al 31 dicembre"/>
    <hyperlink ref="A6" location="Tab.1.1.2!A1" display="Tabella 1.1.2 - Popolazione straniera residente al 31 dicembre 2016"/>
    <hyperlink ref="A7" location="Tab.1.1.3!A1" display="Tabella 1.1.3 - Rapporto di mascolinità (popolazione al 31 dicembre 2016)"/>
    <hyperlink ref="A8" location="Tab.1.1.4!A1" display="Tabella 1.1.4 - Struttura per età della popolazione residente nei Comuni (popolazione al 31 dicembre 2016)"/>
    <hyperlink ref="A9" location="Tab.1.1.5!A1" display="Tabella 1.1.5 - Indici demografici calcolati sulla popolazione residente al 31 dicembre 2016"/>
    <hyperlink ref="A11" location="Tab.1.1.7!A1" display="Tabella 1.1.7 - Densità popolazione al 31 dicembre 2016"/>
    <hyperlink ref="A10" location="Tab.1.1.6!A1" display="Tabella 1.1.6 - Tasso di crescita totale 2016"/>
    <hyperlink ref="A12" location="Tab.1.1.8!A1" display="Tabella 1.1.8 - Struttura per età della popolazione residente nelle 14 Città metropolitane (popolazione al 31 dicembre 2017) "/>
    <hyperlink ref="A13" location="Tab.1.1.9!A1" display="Tabella 1.1.9  - Indici demografici calcolati sulla popolazione residente al 31 dicembre 2017 nei 120 Comuni"/>
    <hyperlink ref="A14" location="Tab.1.1.10!A1" display="Tabella 1.1.10 - Indici demografici calcolati sulla popolazione residente al 31 dicembre 2017 nelle 14 Città metropolitane"/>
    <hyperlink ref="A15" location="Tab.1.1.11!A1" display="Tabella 1.1.11  - Tasso di crescita naturale e tasso migratorio 2017 nei 120 Comuni"/>
    <hyperlink ref="A16" location="Tab.1.1.12!A1" display="Tabella 1.1.12 - Tasso di crescita naturale e tasso migratorio 2017 nelle 14 Città metropolitane"/>
    <hyperlink ref="A17" location="Tab.1.1.13!A1" display="Tabella 1.1.13  - Densità popolazione al 31 dicembre 2017 nei 120 Comuni"/>
    <hyperlink ref="A18" location="Tab.1.1.14!A1" display="Tabella 1.1.14  - Densità popolazione al 31 dicembre 2017 nelle 14 Città metropolitane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31"/>
  <sheetViews>
    <sheetView topLeftCell="A79" workbookViewId="0">
      <selection activeCell="B111" sqref="B111"/>
    </sheetView>
  </sheetViews>
  <sheetFormatPr defaultRowHeight="12.75"/>
  <cols>
    <col min="1" max="1" width="20.28515625" customWidth="1"/>
    <col min="2" max="4" width="17.7109375" customWidth="1"/>
  </cols>
  <sheetData>
    <row r="1" spans="1:10" ht="29.25" customHeight="1">
      <c r="A1" s="85" t="s">
        <v>307</v>
      </c>
      <c r="B1" s="86"/>
      <c r="C1" s="86"/>
      <c r="D1" s="86"/>
      <c r="E1" s="87"/>
      <c r="F1" s="7"/>
      <c r="G1" s="7"/>
      <c r="H1" s="7"/>
      <c r="I1" s="7"/>
      <c r="J1" s="7"/>
    </row>
    <row r="3" spans="1:10" ht="38.25">
      <c r="A3" s="98" t="s">
        <v>136</v>
      </c>
      <c r="B3" s="17" t="s">
        <v>146</v>
      </c>
      <c r="C3" s="17" t="s">
        <v>147</v>
      </c>
      <c r="D3" s="17" t="s">
        <v>148</v>
      </c>
    </row>
    <row r="4" spans="1:10">
      <c r="A4" s="99"/>
      <c r="B4" s="100" t="s">
        <v>153</v>
      </c>
      <c r="C4" s="101"/>
      <c r="D4" s="102"/>
    </row>
    <row r="5" spans="1:10">
      <c r="A5" s="2" t="s">
        <v>261</v>
      </c>
      <c r="B5" s="32">
        <f>100*(Tab.1.1.7!B5+Tab.1.1.7!D5)/Tab.1.1.7!C5</f>
        <v>60.734899053828855</v>
      </c>
      <c r="C5" s="32">
        <f>Tab.1.1.7!D5*100/Tab.1.1.7!C5</f>
        <v>41.10225751518518</v>
      </c>
      <c r="D5" s="32">
        <f>Tab.1.1.7!D5*100/Tab.1.1.7!B5</f>
        <v>209.35673599643766</v>
      </c>
    </row>
    <row r="6" spans="1:10">
      <c r="A6" s="2" t="s">
        <v>154</v>
      </c>
      <c r="B6" s="32">
        <f>100*(Tab.1.1.7!B6+Tab.1.1.7!D6)/Tab.1.1.7!C6</f>
        <v>63.041248860528718</v>
      </c>
      <c r="C6" s="32">
        <f>Tab.1.1.7!D6*100/Tab.1.1.7!C6</f>
        <v>41.849931631722882</v>
      </c>
      <c r="D6" s="32">
        <f>Tab.1.1.7!D6*100/Tab.1.1.7!B6</f>
        <v>197.48622126629922</v>
      </c>
    </row>
    <row r="7" spans="1:10">
      <c r="A7" s="2" t="s">
        <v>271</v>
      </c>
      <c r="B7" s="32">
        <f>100*(Tab.1.1.7!B7+Tab.1.1.7!D7)/Tab.1.1.7!C7</f>
        <v>61.494614631416979</v>
      </c>
      <c r="C7" s="32">
        <f>Tab.1.1.7!D7*100/Tab.1.1.7!C7</f>
        <v>42.387047139460066</v>
      </c>
      <c r="D7" s="32">
        <f>Tab.1.1.7!D7*100/Tab.1.1.7!B7</f>
        <v>221.83382137628112</v>
      </c>
    </row>
    <row r="8" spans="1:10">
      <c r="A8" s="2" t="s">
        <v>227</v>
      </c>
      <c r="B8" s="32">
        <f>100*(Tab.1.1.7!B8+Tab.1.1.7!D8)/Tab.1.1.7!C8</f>
        <v>56.918651062612021</v>
      </c>
      <c r="C8" s="32">
        <f>Tab.1.1.7!D8*100/Tab.1.1.7!C8</f>
        <v>36.802072507643878</v>
      </c>
      <c r="D8" s="32">
        <f>Tab.1.1.7!D8*100/Tab.1.1.7!B8</f>
        <v>182.94399520814616</v>
      </c>
    </row>
    <row r="9" spans="1:10">
      <c r="A9" s="2" t="s">
        <v>179</v>
      </c>
      <c r="B9" s="32">
        <f>100*(Tab.1.1.7!B9+Tab.1.1.7!D9)/Tab.1.1.7!C9</f>
        <v>66.287750891014824</v>
      </c>
      <c r="C9" s="32">
        <f>Tab.1.1.7!D9*100/Tab.1.1.7!C9</f>
        <v>47.690864753329585</v>
      </c>
      <c r="D9" s="32">
        <f>Tab.1.1.7!D9*100/Tab.1.1.7!B9</f>
        <v>256.4454307040549</v>
      </c>
    </row>
    <row r="10" spans="1:10">
      <c r="A10" s="2" t="s">
        <v>198</v>
      </c>
      <c r="B10" s="32">
        <f>100*(Tab.1.1.7!B10+Tab.1.1.7!D10)/Tab.1.1.7!C10</f>
        <v>60.555143492896676</v>
      </c>
      <c r="C10" s="32">
        <f>Tab.1.1.7!D10*100/Tab.1.1.7!C10</f>
        <v>40.446168768186226</v>
      </c>
      <c r="D10" s="32">
        <f>Tab.1.1.7!D10*100/Tab.1.1.7!B10</f>
        <v>201.13491275358206</v>
      </c>
    </row>
    <row r="11" spans="1:10">
      <c r="A11" s="2" t="s">
        <v>270</v>
      </c>
      <c r="B11" s="32">
        <f>100*(Tab.1.1.7!B11+Tab.1.1.7!D11)/Tab.1.1.7!C11</f>
        <v>61.303708372728231</v>
      </c>
      <c r="C11" s="32">
        <f>Tab.1.1.7!D11*100/Tab.1.1.7!C11</f>
        <v>43.103267149910707</v>
      </c>
      <c r="D11" s="32">
        <f>Tab.1.1.7!D11*100/Tab.1.1.7!B11</f>
        <v>236.82539682539684</v>
      </c>
    </row>
    <row r="12" spans="1:10">
      <c r="A12" s="2" t="s">
        <v>172</v>
      </c>
      <c r="B12" s="32">
        <f>100*(Tab.1.1.7!B12+Tab.1.1.7!D12)/Tab.1.1.7!C12</f>
        <v>60.046621025662567</v>
      </c>
      <c r="C12" s="32">
        <f>Tab.1.1.7!D12*100/Tab.1.1.7!C12</f>
        <v>40.007980175563866</v>
      </c>
      <c r="D12" s="32">
        <f>Tab.1.1.7!D12*100/Tab.1.1.7!B12</f>
        <v>199.6541605533431</v>
      </c>
    </row>
    <row r="13" spans="1:10">
      <c r="A13" s="2" t="s">
        <v>166</v>
      </c>
      <c r="B13" s="32">
        <f>100*(Tab.1.1.7!B13+Tab.1.1.7!D13)/Tab.1.1.7!C13</f>
        <v>60.474011338023359</v>
      </c>
      <c r="C13" s="32">
        <f>Tab.1.1.7!D13*100/Tab.1.1.7!C13</f>
        <v>40.827129294447097</v>
      </c>
      <c r="D13" s="32">
        <f>Tab.1.1.7!D13*100/Tab.1.1.7!B13</f>
        <v>207.80462367460456</v>
      </c>
    </row>
    <row r="14" spans="1:10">
      <c r="A14" s="2" t="s">
        <v>169</v>
      </c>
      <c r="B14" s="32">
        <f>100*(Tab.1.1.7!B14+Tab.1.1.7!D14)/Tab.1.1.7!C14</f>
        <v>65.639580093312603</v>
      </c>
      <c r="C14" s="32">
        <f>Tab.1.1.7!D14*100/Tab.1.1.7!C14</f>
        <v>44.901827371695177</v>
      </c>
      <c r="D14" s="32">
        <f>Tab.1.1.7!D14*100/Tab.1.1.7!B14</f>
        <v>216.5221467072885</v>
      </c>
    </row>
    <row r="15" spans="1:10">
      <c r="A15" s="2" t="s">
        <v>209</v>
      </c>
      <c r="B15" s="32">
        <f>100*(Tab.1.1.7!B15+Tab.1.1.7!D15)/Tab.1.1.7!C15</f>
        <v>61.902211339811771</v>
      </c>
      <c r="C15" s="32">
        <f>Tab.1.1.7!D15*100/Tab.1.1.7!C15</f>
        <v>42.994873364450228</v>
      </c>
      <c r="D15" s="32">
        <f>Tab.1.1.7!D15*100/Tab.1.1.7!B15</f>
        <v>227.39781464993931</v>
      </c>
    </row>
    <row r="16" spans="1:10">
      <c r="A16" s="2" t="s">
        <v>254</v>
      </c>
      <c r="B16" s="32">
        <f>100*(Tab.1.1.7!B16+Tab.1.1.7!D16)/Tab.1.1.7!C16</f>
        <v>66.910752628970982</v>
      </c>
      <c r="C16" s="32">
        <f>Tab.1.1.7!D16*100/Tab.1.1.7!C16</f>
        <v>48.042724219567255</v>
      </c>
      <c r="D16" s="32">
        <f>Tab.1.1.7!D16*100/Tab.1.1.7!B16</f>
        <v>254.62503647505108</v>
      </c>
    </row>
    <row r="17" spans="1:4">
      <c r="A17" s="2" t="s">
        <v>206</v>
      </c>
      <c r="B17" s="32">
        <f>100*(Tab.1.1.7!B17+Tab.1.1.7!D17)/Tab.1.1.7!C17</f>
        <v>65.881814672366716</v>
      </c>
      <c r="C17" s="32">
        <f>Tab.1.1.7!D17*100/Tab.1.1.7!C17</f>
        <v>47.178336026079123</v>
      </c>
      <c r="D17" s="32">
        <f>Tab.1.1.7!D17*100/Tab.1.1.7!B17</f>
        <v>252.24364364670447</v>
      </c>
    </row>
    <row r="18" spans="1:4">
      <c r="A18" s="2" t="s">
        <v>211</v>
      </c>
      <c r="B18" s="32">
        <f>100*(Tab.1.1.7!B18+Tab.1.1.7!D18)/Tab.1.1.7!C18</f>
        <v>62.452340744093732</v>
      </c>
      <c r="C18" s="32">
        <f>Tab.1.1.7!D18*100/Tab.1.1.7!C18</f>
        <v>43.395602291126238</v>
      </c>
      <c r="D18" s="32">
        <f>Tab.1.1.7!D18*100/Tab.1.1.7!B18</f>
        <v>227.71788781289968</v>
      </c>
    </row>
    <row r="19" spans="1:4">
      <c r="A19" s="2" t="s">
        <v>268</v>
      </c>
      <c r="B19" s="32">
        <f>100*(Tab.1.1.7!B19+Tab.1.1.7!D19)/Tab.1.1.7!C19</f>
        <v>62.207229886214883</v>
      </c>
      <c r="C19" s="32">
        <f>Tab.1.1.7!D19*100/Tab.1.1.7!C19</f>
        <v>42.720773336018524</v>
      </c>
      <c r="D19" s="32">
        <f>Tab.1.1.7!D19*100/Tab.1.1.7!B19</f>
        <v>219.23315419594874</v>
      </c>
    </row>
    <row r="20" spans="1:4">
      <c r="A20" s="2" t="s">
        <v>155</v>
      </c>
      <c r="B20" s="32">
        <f>100*(Tab.1.1.7!B20+Tab.1.1.7!D20)/Tab.1.1.7!C20</f>
        <v>59.994245156339922</v>
      </c>
      <c r="C20" s="32">
        <f>Tab.1.1.7!D20*100/Tab.1.1.7!C20</f>
        <v>38.743525800882409</v>
      </c>
      <c r="D20" s="32">
        <f>Tab.1.1.7!D20*100/Tab.1.1.7!B20</f>
        <v>182.31630258169344</v>
      </c>
    </row>
    <row r="21" spans="1:4">
      <c r="A21" s="2" t="s">
        <v>194</v>
      </c>
      <c r="B21" s="32">
        <f>100*(Tab.1.1.7!B21+Tab.1.1.7!D21)/Tab.1.1.7!C21</f>
        <v>60.87737251646039</v>
      </c>
      <c r="C21" s="32">
        <f>Tab.1.1.7!D21*100/Tab.1.1.7!C21</f>
        <v>41.333436311328221</v>
      </c>
      <c r="D21" s="32">
        <f>Tab.1.1.7!D21*100/Tab.1.1.7!B21</f>
        <v>211.48982414542581</v>
      </c>
    </row>
    <row r="22" spans="1:4">
      <c r="A22" s="2" t="s">
        <v>214</v>
      </c>
      <c r="B22" s="32">
        <f>100*(Tab.1.1.7!B22+Tab.1.1.7!D22)/Tab.1.1.7!C22</f>
        <v>62.212121212121211</v>
      </c>
      <c r="C22" s="32">
        <f>Tab.1.1.7!D22*100/Tab.1.1.7!C22</f>
        <v>41.673400673400671</v>
      </c>
      <c r="D22" s="32">
        <f>Tab.1.1.7!D22*100/Tab.1.1.7!B22</f>
        <v>202.90163934426229</v>
      </c>
    </row>
    <row r="23" spans="1:4">
      <c r="A23" s="2" t="s">
        <v>257</v>
      </c>
      <c r="B23" s="32">
        <f>100*(Tab.1.1.7!B23+Tab.1.1.7!D23)/Tab.1.1.7!C23</f>
        <v>61.942532175995211</v>
      </c>
      <c r="C23" s="32">
        <f>Tab.1.1.7!D23*100/Tab.1.1.7!C23</f>
        <v>42.779108051481593</v>
      </c>
      <c r="D23" s="32">
        <f>Tab.1.1.7!D23*100/Tab.1.1.7!B23</f>
        <v>223.23311206559939</v>
      </c>
    </row>
    <row r="24" spans="1:4">
      <c r="A24" s="2" t="s">
        <v>223</v>
      </c>
      <c r="B24" s="32">
        <f>100*(Tab.1.1.7!B24+Tab.1.1.7!D24)/Tab.1.1.7!C24</f>
        <v>56.339796281525608</v>
      </c>
      <c r="C24" s="32">
        <f>Tab.1.1.7!D24*100/Tab.1.1.7!C24</f>
        <v>36.040272219698281</v>
      </c>
      <c r="D24" s="32">
        <f>Tab.1.1.7!D24*100/Tab.1.1.7!B24</f>
        <v>177.54244932013438</v>
      </c>
    </row>
    <row r="25" spans="1:4">
      <c r="A25" s="2" t="s">
        <v>225</v>
      </c>
      <c r="B25" s="32">
        <f>100*(Tab.1.1.7!B25+Tab.1.1.7!D25)/Tab.1.1.7!C25</f>
        <v>60.978913504994857</v>
      </c>
      <c r="C25" s="32">
        <f>Tab.1.1.7!D25*100/Tab.1.1.7!C25</f>
        <v>39.601974498235194</v>
      </c>
      <c r="D25" s="32">
        <f>Tab.1.1.7!D25*100/Tab.1.1.7!B25</f>
        <v>185.25559008103332</v>
      </c>
    </row>
    <row r="26" spans="1:4">
      <c r="A26" s="2" t="s">
        <v>178</v>
      </c>
      <c r="B26" s="32">
        <f>100*(Tab.1.1.7!B26+Tab.1.1.7!D26)/Tab.1.1.7!C26</f>
        <v>58.925191883082746</v>
      </c>
      <c r="C26" s="32">
        <f>Tab.1.1.7!D26*100/Tab.1.1.7!C26</f>
        <v>39.048207338870782</v>
      </c>
      <c r="D26" s="32">
        <f>Tab.1.1.7!D26*100/Tab.1.1.7!B26</f>
        <v>196.44935202327426</v>
      </c>
    </row>
    <row r="27" spans="1:4">
      <c r="A27" s="2" t="s">
        <v>182</v>
      </c>
      <c r="B27" s="32">
        <f>100*(Tab.1.1.7!B27+Tab.1.1.7!D27)/Tab.1.1.7!C27</f>
        <v>61.159394172721392</v>
      </c>
      <c r="C27" s="32">
        <f>Tab.1.1.7!D27*100/Tab.1.1.7!C27</f>
        <v>40.104520768997631</v>
      </c>
      <c r="D27" s="32">
        <f>Tab.1.1.7!D27*100/Tab.1.1.7!B27</f>
        <v>190.47619047619048</v>
      </c>
    </row>
    <row r="28" spans="1:4">
      <c r="A28" s="2" t="s">
        <v>234</v>
      </c>
      <c r="B28" s="32">
        <f>100*(Tab.1.1.7!B28+Tab.1.1.7!D28)/Tab.1.1.7!C28</f>
        <v>57.882975722994814</v>
      </c>
      <c r="C28" s="32">
        <f>Tab.1.1.7!D28*100/Tab.1.1.7!C28</f>
        <v>40.669949883930315</v>
      </c>
      <c r="D28" s="32">
        <f>Tab.1.1.7!D28*100/Tab.1.1.7!B28</f>
        <v>236.27426266700277</v>
      </c>
    </row>
    <row r="29" spans="1:4">
      <c r="A29" s="2" t="s">
        <v>216</v>
      </c>
      <c r="B29" s="32">
        <f>100*(Tab.1.1.7!B29+Tab.1.1.7!D29)/Tab.1.1.7!C29</f>
        <v>59.186688711436311</v>
      </c>
      <c r="C29" s="32">
        <f>Tab.1.1.7!D29*100/Tab.1.1.7!C29</f>
        <v>38.829282020614208</v>
      </c>
      <c r="D29" s="32">
        <f>Tab.1.1.7!D29*100/Tab.1.1.7!B29</f>
        <v>190.73786072230862</v>
      </c>
    </row>
    <row r="30" spans="1:4">
      <c r="A30" s="2" t="s">
        <v>196</v>
      </c>
      <c r="B30" s="32">
        <f>100*(Tab.1.1.7!B30+Tab.1.1.7!D30)/Tab.1.1.7!C30</f>
        <v>62.588256524779503</v>
      </c>
      <c r="C30" s="32">
        <f>Tab.1.1.7!D30*100/Tab.1.1.7!C30</f>
        <v>43.567706571022534</v>
      </c>
      <c r="D30" s="32">
        <f>Tab.1.1.7!D30*100/Tab.1.1.7!B30</f>
        <v>229.05597722960152</v>
      </c>
    </row>
    <row r="31" spans="1:4">
      <c r="A31" s="2" t="s">
        <v>219</v>
      </c>
      <c r="B31" s="32">
        <f>100*(Tab.1.1.7!B31+Tab.1.1.7!D31)/Tab.1.1.7!C31</f>
        <v>62.733021540083001</v>
      </c>
      <c r="C31" s="32">
        <f>Tab.1.1.7!D31*100/Tab.1.1.7!C31</f>
        <v>43.419405836242674</v>
      </c>
      <c r="D31" s="32">
        <f>Tab.1.1.7!D31*100/Tab.1.1.7!B31</f>
        <v>224.81241473396997</v>
      </c>
    </row>
    <row r="32" spans="1:4">
      <c r="A32" s="2" t="s">
        <v>181</v>
      </c>
      <c r="B32" s="32">
        <f>100*(Tab.1.1.7!B32+Tab.1.1.7!D32)/Tab.1.1.7!C32</f>
        <v>61.037499437283351</v>
      </c>
      <c r="C32" s="32">
        <f>Tab.1.1.7!D32*100/Tab.1.1.7!C32</f>
        <v>38.107171260935459</v>
      </c>
      <c r="D32" s="32">
        <f>Tab.1.1.7!D32*100/Tab.1.1.7!B32</f>
        <v>166.18676788168312</v>
      </c>
    </row>
    <row r="33" spans="1:4">
      <c r="A33" s="2" t="s">
        <v>264</v>
      </c>
      <c r="B33" s="32">
        <f>100*(Tab.1.1.7!B33+Tab.1.1.7!D33)/Tab.1.1.7!C33</f>
        <v>57.111472092032379</v>
      </c>
      <c r="C33" s="32">
        <f>Tab.1.1.7!D33*100/Tab.1.1.7!C33</f>
        <v>35.309703877290154</v>
      </c>
      <c r="D33" s="32">
        <f>Tab.1.1.7!D33*100/Tab.1.1.7!B33</f>
        <v>161.95798216684989</v>
      </c>
    </row>
    <row r="34" spans="1:4">
      <c r="A34" s="2" t="s">
        <v>272</v>
      </c>
      <c r="B34" s="32">
        <f>100*(Tab.1.1.7!B34+Tab.1.1.7!D34)/Tab.1.1.7!C34</f>
        <v>60.961860907430115</v>
      </c>
      <c r="C34" s="32">
        <f>Tab.1.1.7!D34*100/Tab.1.1.7!C34</f>
        <v>40.826847518706671</v>
      </c>
      <c r="D34" s="32">
        <f>Tab.1.1.7!D34*100/Tab.1.1.7!B34</f>
        <v>202.76543516763508</v>
      </c>
    </row>
    <row r="35" spans="1:4">
      <c r="A35" s="2" t="s">
        <v>274</v>
      </c>
      <c r="B35" s="32">
        <f>100*(Tab.1.1.7!B35+Tab.1.1.7!D35)/Tab.1.1.7!C35</f>
        <v>58.948507632718162</v>
      </c>
      <c r="C35" s="32">
        <f>Tab.1.1.7!D35*100/Tab.1.1.7!C35</f>
        <v>38.807245386192754</v>
      </c>
      <c r="D35" s="32">
        <f>Tab.1.1.7!D35*100/Tab.1.1.7!B35</f>
        <v>192.67533936651583</v>
      </c>
    </row>
    <row r="36" spans="1:4">
      <c r="A36" s="2" t="s">
        <v>176</v>
      </c>
      <c r="B36" s="32">
        <f>100*(Tab.1.1.7!B36+Tab.1.1.7!D36)/Tab.1.1.7!C36</f>
        <v>61.299064998419077</v>
      </c>
      <c r="C36" s="32">
        <f>Tab.1.1.7!D36*100/Tab.1.1.7!C36</f>
        <v>42.752608518903294</v>
      </c>
      <c r="D36" s="32">
        <f>Tab.1.1.7!D36*100/Tab.1.1.7!B36</f>
        <v>230.51631758402337</v>
      </c>
    </row>
    <row r="37" spans="1:4">
      <c r="A37" s="2" t="s">
        <v>265</v>
      </c>
      <c r="B37" s="32">
        <f>100*(Tab.1.1.7!B37+Tab.1.1.7!D37)/Tab.1.1.7!C37</f>
        <v>60.867259988638516</v>
      </c>
      <c r="C37" s="32">
        <f>Tab.1.1.7!D37*100/Tab.1.1.7!C37</f>
        <v>41.348229501988257</v>
      </c>
      <c r="D37" s="32">
        <f>Tab.1.1.7!D37*100/Tab.1.1.7!B37</f>
        <v>211.83546759798216</v>
      </c>
    </row>
    <row r="38" spans="1:4">
      <c r="A38" s="2" t="s">
        <v>269</v>
      </c>
      <c r="B38" s="32">
        <f>100*(Tab.1.1.7!B38+Tab.1.1.7!D38)/Tab.1.1.7!C38</f>
        <v>64.512169019049892</v>
      </c>
      <c r="C38" s="32">
        <f>Tab.1.1.7!D38*100/Tab.1.1.7!C38</f>
        <v>45.577477556878989</v>
      </c>
      <c r="D38" s="32">
        <f>Tab.1.1.7!D38*100/Tab.1.1.7!B38</f>
        <v>240.70884729195066</v>
      </c>
    </row>
    <row r="39" spans="1:4">
      <c r="A39" s="2" t="s">
        <v>231</v>
      </c>
      <c r="B39" s="32">
        <f>100*(Tab.1.1.7!B39+Tab.1.1.7!D39)/Tab.1.1.7!C39</f>
        <v>60.781137784025795</v>
      </c>
      <c r="C39" s="32">
        <f>Tab.1.1.7!D39*100/Tab.1.1.7!C39</f>
        <v>41.412374127102979</v>
      </c>
      <c r="D39" s="32">
        <f>Tab.1.1.7!D39*100/Tab.1.1.7!B39</f>
        <v>213.81010611021262</v>
      </c>
    </row>
    <row r="40" spans="1:4">
      <c r="A40" s="2" t="s">
        <v>251</v>
      </c>
      <c r="B40" s="32">
        <f>100*(Tab.1.1.7!B40+Tab.1.1.7!D40)/Tab.1.1.7!C40</f>
        <v>56.022938718238109</v>
      </c>
      <c r="C40" s="32">
        <f>Tab.1.1.7!D40*100/Tab.1.1.7!C40</f>
        <v>38.562669676356649</v>
      </c>
      <c r="D40" s="32">
        <f>Tab.1.1.7!D40*100/Tab.1.1.7!B40</f>
        <v>220.8595387840671</v>
      </c>
    </row>
    <row r="41" spans="1:4">
      <c r="A41" s="2" t="s">
        <v>241</v>
      </c>
      <c r="B41" s="32">
        <f>100*(Tab.1.1.7!B41+Tab.1.1.7!D41)/Tab.1.1.7!C41</f>
        <v>62.256426531259919</v>
      </c>
      <c r="C41" s="32">
        <f>Tab.1.1.7!D41*100/Tab.1.1.7!C41</f>
        <v>41.615360203110122</v>
      </c>
      <c r="D41" s="32">
        <f>Tab.1.1.7!D41*100/Tab.1.1.7!B41</f>
        <v>201.61439114391143</v>
      </c>
    </row>
    <row r="42" spans="1:4">
      <c r="A42" s="2" t="s">
        <v>267</v>
      </c>
      <c r="B42" s="32">
        <f>100*(Tab.1.1.7!B42+Tab.1.1.7!D42)/Tab.1.1.7!C42</f>
        <v>61.285512859990597</v>
      </c>
      <c r="C42" s="32">
        <f>Tab.1.1.7!D42*100/Tab.1.1.7!C42</f>
        <v>42.077370630277294</v>
      </c>
      <c r="D42" s="32">
        <f>Tab.1.1.7!D42*100/Tab.1.1.7!B42</f>
        <v>219.06007424907187</v>
      </c>
    </row>
    <row r="43" spans="1:4">
      <c r="A43" s="2" t="s">
        <v>207</v>
      </c>
      <c r="B43" s="32">
        <f>100*(Tab.1.1.7!B43+Tab.1.1.7!D43)/Tab.1.1.7!C43</f>
        <v>64.394228931779097</v>
      </c>
      <c r="C43" s="32">
        <f>Tab.1.1.7!D43*100/Tab.1.1.7!C43</f>
        <v>45.738582075291419</v>
      </c>
      <c r="D43" s="32">
        <f>Tab.1.1.7!D43*100/Tab.1.1.7!B43</f>
        <v>245.17285531370038</v>
      </c>
    </row>
    <row r="44" spans="1:4">
      <c r="A44" s="2" t="s">
        <v>266</v>
      </c>
      <c r="B44" s="32">
        <f>100*(Tab.1.1.7!B44+Tab.1.1.7!D44)/Tab.1.1.7!C44</f>
        <v>65.021603068847156</v>
      </c>
      <c r="C44" s="32">
        <f>Tab.1.1.7!D44*100/Tab.1.1.7!C44</f>
        <v>46.682818493842113</v>
      </c>
      <c r="D44" s="32">
        <f>Tab.1.1.7!D44*100/Tab.1.1.7!B44</f>
        <v>254.55786506957901</v>
      </c>
    </row>
    <row r="45" spans="1:4">
      <c r="A45" s="2" t="s">
        <v>238</v>
      </c>
      <c r="B45" s="32">
        <f>100*(Tab.1.1.7!B45+Tab.1.1.7!D45)/Tab.1.1.7!C45</f>
        <v>60.134841235319705</v>
      </c>
      <c r="C45" s="32">
        <f>Tab.1.1.7!D45*100/Tab.1.1.7!C45</f>
        <v>39.487665444603245</v>
      </c>
      <c r="D45" s="32">
        <f>Tab.1.1.7!D45*100/Tab.1.1.7!B45</f>
        <v>191.24971785418705</v>
      </c>
    </row>
    <row r="46" spans="1:4">
      <c r="A46" s="2" t="s">
        <v>233</v>
      </c>
      <c r="B46" s="32">
        <f>100*(Tab.1.1.7!B46+Tab.1.1.7!D46)/Tab.1.1.7!C46</f>
        <v>55.080675838458127</v>
      </c>
      <c r="C46" s="32">
        <f>Tab.1.1.7!D46*100/Tab.1.1.7!C46</f>
        <v>34.662080770937678</v>
      </c>
      <c r="D46" s="32">
        <f>Tab.1.1.7!D46*100/Tab.1.1.7!B46</f>
        <v>169.75742286046963</v>
      </c>
    </row>
    <row r="47" spans="1:4">
      <c r="A47" s="2" t="s">
        <v>247</v>
      </c>
      <c r="B47" s="32">
        <f>100*(Tab.1.1.7!B47+Tab.1.1.7!D47)/Tab.1.1.7!C47</f>
        <v>54.071684587813621</v>
      </c>
      <c r="C47" s="32">
        <f>Tab.1.1.7!D47*100/Tab.1.1.7!C47</f>
        <v>31.605734767025091</v>
      </c>
      <c r="D47" s="32">
        <f>Tab.1.1.7!D47*100/Tab.1.1.7!B47</f>
        <v>140.6828334396937</v>
      </c>
    </row>
    <row r="48" spans="1:4">
      <c r="A48" s="2" t="s">
        <v>224</v>
      </c>
      <c r="B48" s="32">
        <f>100*(Tab.1.1.7!B48+Tab.1.1.7!D48)/Tab.1.1.7!C48</f>
        <v>59.753910359218445</v>
      </c>
      <c r="C48" s="32">
        <f>Tab.1.1.7!D48*100/Tab.1.1.7!C48</f>
        <v>38.179247072619724</v>
      </c>
      <c r="D48" s="32">
        <f>Tab.1.1.7!D48*100/Tab.1.1.7!B48</f>
        <v>176.96335078534031</v>
      </c>
    </row>
    <row r="49" spans="1:4">
      <c r="A49" s="2" t="s">
        <v>180</v>
      </c>
      <c r="B49" s="32">
        <f>100*(Tab.1.1.7!B49+Tab.1.1.7!D49)/Tab.1.1.7!C49</f>
        <v>58.685788596144363</v>
      </c>
      <c r="C49" s="32">
        <f>Tab.1.1.7!D49*100/Tab.1.1.7!C49</f>
        <v>39.925724512133975</v>
      </c>
      <c r="D49" s="32">
        <f>Tab.1.1.7!D49*100/Tab.1.1.7!B49</f>
        <v>212.82296442773637</v>
      </c>
    </row>
    <row r="50" spans="1:4">
      <c r="A50" s="2" t="s">
        <v>201</v>
      </c>
      <c r="B50" s="32">
        <f>100*(Tab.1.1.7!B50+Tab.1.1.7!D50)/Tab.1.1.7!C50</f>
        <v>62.863826643683822</v>
      </c>
      <c r="C50" s="32">
        <f>Tab.1.1.7!D50*100/Tab.1.1.7!C50</f>
        <v>45.55158827874908</v>
      </c>
      <c r="D50" s="32">
        <f>Tab.1.1.7!D50*100/Tab.1.1.7!B50</f>
        <v>263.11784368110375</v>
      </c>
    </row>
    <row r="51" spans="1:4">
      <c r="A51" s="2" t="s">
        <v>245</v>
      </c>
      <c r="B51" s="32">
        <f>100*(Tab.1.1.7!B51+Tab.1.1.7!D51)/Tab.1.1.7!C51</f>
        <v>58.825936795033037</v>
      </c>
      <c r="C51" s="32">
        <f>Tab.1.1.7!D51*100/Tab.1.1.7!C51</f>
        <v>39.058912778742688</v>
      </c>
      <c r="D51" s="32">
        <f>Tab.1.1.7!D51*100/Tab.1.1.7!B51</f>
        <v>197.59632378932486</v>
      </c>
    </row>
    <row r="52" spans="1:4">
      <c r="A52" s="2" t="s">
        <v>192</v>
      </c>
      <c r="B52" s="32">
        <f>100*(Tab.1.1.7!B52+Tab.1.1.7!D52)/Tab.1.1.7!C52</f>
        <v>60.512259049135729</v>
      </c>
      <c r="C52" s="32">
        <f>Tab.1.1.7!D52*100/Tab.1.1.7!C52</f>
        <v>40.070004313061943</v>
      </c>
      <c r="D52" s="32">
        <f>Tab.1.1.7!D52*100/Tab.1.1.7!B52</f>
        <v>196.01558062160188</v>
      </c>
    </row>
    <row r="53" spans="1:4">
      <c r="A53" s="2" t="s">
        <v>204</v>
      </c>
      <c r="B53" s="32">
        <f>100*(Tab.1.1.7!B53+Tab.1.1.7!D53)/Tab.1.1.7!C53</f>
        <v>62.359148138964656</v>
      </c>
      <c r="C53" s="32">
        <f>Tab.1.1.7!D53*100/Tab.1.1.7!C53</f>
        <v>41.024051574510288</v>
      </c>
      <c r="D53" s="32">
        <f>Tab.1.1.7!D53*100/Tab.1.1.7!B53</f>
        <v>192.28434917355372</v>
      </c>
    </row>
    <row r="54" spans="1:4">
      <c r="A54" s="2" t="s">
        <v>249</v>
      </c>
      <c r="B54" s="32">
        <f>100*(Tab.1.1.7!B54+Tab.1.1.7!D54)/Tab.1.1.7!C54</f>
        <v>57.842857595638804</v>
      </c>
      <c r="C54" s="32">
        <f>Tab.1.1.7!D54*100/Tab.1.1.7!C54</f>
        <v>37.153603161019724</v>
      </c>
      <c r="D54" s="32">
        <f>Tab.1.1.7!D54*100/Tab.1.1.7!B54</f>
        <v>179.57922688045753</v>
      </c>
    </row>
    <row r="55" spans="1:4">
      <c r="A55" s="2" t="s">
        <v>188</v>
      </c>
      <c r="B55" s="32">
        <f>100*(Tab.1.1.7!B55+Tab.1.1.7!D55)/Tab.1.1.7!C55</f>
        <v>59.785885839848738</v>
      </c>
      <c r="C55" s="32">
        <f>Tab.1.1.7!D55*100/Tab.1.1.7!C55</f>
        <v>41.629618273800396</v>
      </c>
      <c r="D55" s="32">
        <f>Tab.1.1.7!D55*100/Tab.1.1.7!B55</f>
        <v>229.28511117365608</v>
      </c>
    </row>
    <row r="56" spans="1:4">
      <c r="A56" s="2" t="s">
        <v>220</v>
      </c>
      <c r="B56" s="32">
        <f>100*(Tab.1.1.7!B56+Tab.1.1.7!D56)/Tab.1.1.7!C56</f>
        <v>56.61040787623066</v>
      </c>
      <c r="C56" s="32">
        <f>Tab.1.1.7!D56*100/Tab.1.1.7!C56</f>
        <v>38.339911982214964</v>
      </c>
      <c r="D56" s="32">
        <f>Tab.1.1.7!D56*100/Tab.1.1.7!B56</f>
        <v>209.84603923516266</v>
      </c>
    </row>
    <row r="57" spans="1:4">
      <c r="A57" s="2" t="s">
        <v>217</v>
      </c>
      <c r="B57" s="32">
        <f>100*(Tab.1.1.7!B57+Tab.1.1.7!D57)/Tab.1.1.7!C57</f>
        <v>59.884981278105236</v>
      </c>
      <c r="C57" s="32">
        <f>Tab.1.1.7!D57*100/Tab.1.1.7!C57</f>
        <v>40.163391081570133</v>
      </c>
      <c r="D57" s="32">
        <f>Tab.1.1.7!D57*100/Tab.1.1.7!B57</f>
        <v>203.65188953488371</v>
      </c>
    </row>
    <row r="58" spans="1:4">
      <c r="A58" s="2" t="s">
        <v>240</v>
      </c>
      <c r="B58" s="32">
        <f>100*(Tab.1.1.7!B58+Tab.1.1.7!D58)/Tab.1.1.7!C58</f>
        <v>63.794355863872447</v>
      </c>
      <c r="C58" s="32">
        <f>Tab.1.1.7!D58*100/Tab.1.1.7!C58</f>
        <v>43.653070860422041</v>
      </c>
      <c r="D58" s="32">
        <f>Tab.1.1.7!D58*100/Tab.1.1.7!B58</f>
        <v>216.73428906320439</v>
      </c>
    </row>
    <row r="59" spans="1:4">
      <c r="A59" s="2" t="s">
        <v>202</v>
      </c>
      <c r="B59" s="32">
        <f>100*(Tab.1.1.7!B59+Tab.1.1.7!D59)/Tab.1.1.7!C59</f>
        <v>60.937196353282133</v>
      </c>
      <c r="C59" s="32">
        <f>Tab.1.1.7!D59*100/Tab.1.1.7!C59</f>
        <v>41.554079744493166</v>
      </c>
      <c r="D59" s="32">
        <f>Tab.1.1.7!D59*100/Tab.1.1.7!B59</f>
        <v>214.38286000741047</v>
      </c>
    </row>
    <row r="60" spans="1:4">
      <c r="A60" s="2" t="s">
        <v>243</v>
      </c>
      <c r="B60" s="32">
        <f>100*(Tab.1.1.7!B60+Tab.1.1.7!D60)/Tab.1.1.7!C60</f>
        <v>56.614549578742711</v>
      </c>
      <c r="C60" s="32">
        <f>Tab.1.1.7!D60*100/Tab.1.1.7!C60</f>
        <v>34.221484121840568</v>
      </c>
      <c r="D60" s="32">
        <f>Tab.1.1.7!D60*100/Tab.1.1.7!B60</f>
        <v>152.82179292381159</v>
      </c>
    </row>
    <row r="61" spans="1:4">
      <c r="A61" s="2" t="s">
        <v>215</v>
      </c>
      <c r="B61" s="32">
        <f>100*(Tab.1.1.7!B61+Tab.1.1.7!D61)/Tab.1.1.7!C61</f>
        <v>62.250407237037571</v>
      </c>
      <c r="C61" s="32">
        <f>Tab.1.1.7!D61*100/Tab.1.1.7!C61</f>
        <v>42.398754213238533</v>
      </c>
      <c r="D61" s="32">
        <f>Tab.1.1.7!D61*100/Tab.1.1.7!B61</f>
        <v>213.57795324353614</v>
      </c>
    </row>
    <row r="62" spans="1:4">
      <c r="A62" s="2" t="s">
        <v>239</v>
      </c>
      <c r="B62" s="32">
        <f>100*(Tab.1.1.7!B62+Tab.1.1.7!D62)/Tab.1.1.7!C62</f>
        <v>59.148785871964677</v>
      </c>
      <c r="C62" s="32">
        <f>Tab.1.1.7!D62*100/Tab.1.1.7!C62</f>
        <v>41.215011037527596</v>
      </c>
      <c r="D62" s="32">
        <f>Tab.1.1.7!D62*100/Tab.1.1.7!B62</f>
        <v>229.81782373215165</v>
      </c>
    </row>
    <row r="63" spans="1:4">
      <c r="A63" s="2" t="s">
        <v>170</v>
      </c>
      <c r="B63" s="32">
        <f>100*(Tab.1.1.7!B63+Tab.1.1.7!D63)/Tab.1.1.7!C63</f>
        <v>60.301515640116094</v>
      </c>
      <c r="C63" s="32">
        <f>Tab.1.1.7!D63*100/Tab.1.1.7!C63</f>
        <v>40.475653015156404</v>
      </c>
      <c r="D63" s="32">
        <f>Tab.1.1.7!D63*100/Tab.1.1.7!B63</f>
        <v>204.15582303188029</v>
      </c>
    </row>
    <row r="64" spans="1:4">
      <c r="A64" s="2" t="s">
        <v>255</v>
      </c>
      <c r="B64" s="32">
        <f>100*(Tab.1.1.7!B64+Tab.1.1.7!D64)/Tab.1.1.7!C64</f>
        <v>65.681000829926532</v>
      </c>
      <c r="C64" s="32">
        <f>Tab.1.1.7!D64*100/Tab.1.1.7!C64</f>
        <v>46.512771647250482</v>
      </c>
      <c r="D64" s="32">
        <f>Tab.1.1.7!D64*100/Tab.1.1.7!B64</f>
        <v>242.65554842847979</v>
      </c>
    </row>
    <row r="65" spans="1:4">
      <c r="A65" s="2" t="s">
        <v>208</v>
      </c>
      <c r="B65" s="32">
        <f>100*(Tab.1.1.7!B65+Tab.1.1.7!D65)/Tab.1.1.7!C65</f>
        <v>58.935213887166768</v>
      </c>
      <c r="C65" s="32">
        <f>Tab.1.1.7!D65*100/Tab.1.1.7!C65</f>
        <v>38.968536887786733</v>
      </c>
      <c r="D65" s="32">
        <f>Tab.1.1.7!D65*100/Tab.1.1.7!B65</f>
        <v>195.16786338055502</v>
      </c>
    </row>
    <row r="66" spans="1:4">
      <c r="A66" s="2" t="s">
        <v>235</v>
      </c>
      <c r="B66" s="32">
        <f>100*(Tab.1.1.7!B66+Tab.1.1.7!D66)/Tab.1.1.7!C66</f>
        <v>58.442191833221763</v>
      </c>
      <c r="C66" s="32">
        <f>Tab.1.1.7!D66*100/Tab.1.1.7!C66</f>
        <v>37.501195371521469</v>
      </c>
      <c r="D66" s="32">
        <f>Tab.1.1.7!D66*100/Tab.1.1.7!B66</f>
        <v>179.08028130422869</v>
      </c>
    </row>
    <row r="67" spans="1:4">
      <c r="A67" s="2" t="s">
        <v>260</v>
      </c>
      <c r="B67" s="32">
        <f>100*(Tab.1.1.7!B67+Tab.1.1.7!D67)/Tab.1.1.7!C67</f>
        <v>61.868367034982747</v>
      </c>
      <c r="C67" s="32">
        <f>Tab.1.1.7!D67*100/Tab.1.1.7!C67</f>
        <v>42.683903276994073</v>
      </c>
      <c r="D67" s="32">
        <f>Tab.1.1.7!D67*100/Tab.1.1.7!B67</f>
        <v>222.49203217483685</v>
      </c>
    </row>
    <row r="68" spans="1:4">
      <c r="A68" s="2" t="s">
        <v>236</v>
      </c>
      <c r="B68" s="32">
        <f>100*(Tab.1.1.7!B68+Tab.1.1.7!D68)/Tab.1.1.7!C68</f>
        <v>60.812206811292313</v>
      </c>
      <c r="C68" s="32">
        <f>Tab.1.1.7!D68*100/Tab.1.1.7!C68</f>
        <v>41.13871530423885</v>
      </c>
      <c r="D68" s="32">
        <f>Tab.1.1.7!D68*100/Tab.1.1.7!B68</f>
        <v>209.10734268744082</v>
      </c>
    </row>
    <row r="69" spans="1:4">
      <c r="A69" s="2" t="s">
        <v>157</v>
      </c>
      <c r="B69" s="32">
        <f>100*(Tab.1.1.7!B69+Tab.1.1.7!D69)/Tab.1.1.7!C69</f>
        <v>59.157466134210317</v>
      </c>
      <c r="C69" s="32">
        <f>Tab.1.1.7!D69*100/Tab.1.1.7!C69</f>
        <v>38.177642053611045</v>
      </c>
      <c r="D69" s="32">
        <f>Tab.1.1.7!D69*100/Tab.1.1.7!B69</f>
        <v>181.97312764369246</v>
      </c>
    </row>
    <row r="70" spans="1:4">
      <c r="A70" s="2" t="s">
        <v>167</v>
      </c>
      <c r="B70" s="32">
        <f>100*(Tab.1.1.7!B70+Tab.1.1.7!D70)/Tab.1.1.7!C70</f>
        <v>61.163808246303219</v>
      </c>
      <c r="C70" s="32">
        <f>Tab.1.1.7!D70*100/Tab.1.1.7!C70</f>
        <v>41.50298617099422</v>
      </c>
      <c r="D70" s="32">
        <f>Tab.1.1.7!D70*100/Tab.1.1.7!B70</f>
        <v>211.09486679662118</v>
      </c>
    </row>
    <row r="71" spans="1:4">
      <c r="A71" s="2" t="s">
        <v>218</v>
      </c>
      <c r="B71" s="32">
        <f>100*(Tab.1.1.7!B71+Tab.1.1.7!D71)/Tab.1.1.7!C71</f>
        <v>63.577273973139121</v>
      </c>
      <c r="C71" s="32">
        <f>Tab.1.1.7!D71*100/Tab.1.1.7!C71</f>
        <v>43.212341908453737</v>
      </c>
      <c r="D71" s="32">
        <f>Tab.1.1.7!D71*100/Tab.1.1.7!B71</f>
        <v>212.18996346856375</v>
      </c>
    </row>
    <row r="72" spans="1:4">
      <c r="A72" s="2" t="s">
        <v>200</v>
      </c>
      <c r="B72" s="32">
        <f>100*(Tab.1.1.7!B72+Tab.1.1.7!D72)/Tab.1.1.7!C72</f>
        <v>60.253044713172955</v>
      </c>
      <c r="C72" s="32">
        <f>Tab.1.1.7!D72*100/Tab.1.1.7!C72</f>
        <v>40.358049662176704</v>
      </c>
      <c r="D72" s="32">
        <f>Tab.1.1.7!D72*100/Tab.1.1.7!B72</f>
        <v>202.85528877352368</v>
      </c>
    </row>
    <row r="73" spans="1:4">
      <c r="A73" s="2" t="s">
        <v>171</v>
      </c>
      <c r="B73" s="32">
        <f>100*(Tab.1.1.7!B73+Tab.1.1.7!D73)/Tab.1.1.7!C73</f>
        <v>61.703467939791793</v>
      </c>
      <c r="C73" s="32">
        <f>Tab.1.1.7!D73*100/Tab.1.1.7!C73</f>
        <v>44.449970161129897</v>
      </c>
      <c r="D73" s="32">
        <f>Tab.1.1.7!D73*100/Tab.1.1.7!B73</f>
        <v>257.62874711760185</v>
      </c>
    </row>
    <row r="74" spans="1:4">
      <c r="A74" s="2" t="s">
        <v>275</v>
      </c>
      <c r="B74" s="32">
        <f>100*(Tab.1.1.7!B74+Tab.1.1.7!D74)/Tab.1.1.7!C74</f>
        <v>54.920823526723488</v>
      </c>
      <c r="C74" s="32">
        <f>Tab.1.1.7!D74*100/Tab.1.1.7!C74</f>
        <v>35.294655302424424</v>
      </c>
      <c r="D74" s="32">
        <f>Tab.1.1.7!D74*100/Tab.1.1.7!B74</f>
        <v>179.83467225521017</v>
      </c>
    </row>
    <row r="75" spans="1:4">
      <c r="A75" s="2" t="s">
        <v>248</v>
      </c>
      <c r="B75" s="32">
        <f>100*(Tab.1.1.7!B75+Tab.1.1.7!D75)/Tab.1.1.7!C75</f>
        <v>56.337749653945025</v>
      </c>
      <c r="C75" s="32">
        <f>Tab.1.1.7!D75*100/Tab.1.1.7!C75</f>
        <v>38.211060576099136</v>
      </c>
      <c r="D75" s="32">
        <f>Tab.1.1.7!D75*100/Tab.1.1.7!B75</f>
        <v>210.8</v>
      </c>
    </row>
    <row r="76" spans="1:4">
      <c r="A76" s="2" t="s">
        <v>114</v>
      </c>
      <c r="B76" s="32">
        <f>100*(Tab.1.1.7!B76+Tab.1.1.7!D76)/Tab.1.1.7!C76</f>
        <v>48.607759266348218</v>
      </c>
      <c r="C76" s="32">
        <f>Tab.1.1.7!D76*100/Tab.1.1.7!C76</f>
        <v>25.191817985120583</v>
      </c>
      <c r="D76" s="32">
        <f>Tab.1.1.7!D76*100/Tab.1.1.7!B76</f>
        <v>107.58405003909304</v>
      </c>
    </row>
    <row r="77" spans="1:4">
      <c r="A77" s="2" t="s">
        <v>250</v>
      </c>
      <c r="B77" s="32">
        <f>100*(Tab.1.1.7!B77+Tab.1.1.7!D77)/Tab.1.1.7!C77</f>
        <v>54.694966382599723</v>
      </c>
      <c r="C77" s="32">
        <f>Tab.1.1.7!D77*100/Tab.1.1.7!C77</f>
        <v>34.147212227407202</v>
      </c>
      <c r="D77" s="32">
        <f>Tab.1.1.7!D77*100/Tab.1.1.7!B77</f>
        <v>166.18464465508521</v>
      </c>
    </row>
    <row r="78" spans="1:4">
      <c r="A78" s="2" t="s">
        <v>212</v>
      </c>
      <c r="B78" s="32">
        <f>100*(Tab.1.1.7!B78+Tab.1.1.7!D78)/Tab.1.1.7!C78</f>
        <v>54.39551719507282</v>
      </c>
      <c r="C78" s="32">
        <f>Tab.1.1.7!D78*100/Tab.1.1.7!C78</f>
        <v>32.552830442054372</v>
      </c>
      <c r="D78" s="32">
        <f>Tab.1.1.7!D78*100/Tab.1.1.7!B78</f>
        <v>149.03308741336912</v>
      </c>
    </row>
    <row r="79" spans="1:4">
      <c r="A79" s="2" t="s">
        <v>205</v>
      </c>
      <c r="B79" s="32">
        <f>100*(Tab.1.1.7!B79+Tab.1.1.7!D79)/Tab.1.1.7!C79</f>
        <v>53.717546552759792</v>
      </c>
      <c r="C79" s="32">
        <f>Tab.1.1.7!D79*100/Tab.1.1.7!C79</f>
        <v>34.842821864780085</v>
      </c>
      <c r="D79" s="32">
        <f>Tab.1.1.7!D79*100/Tab.1.1.7!B79</f>
        <v>184.60042432814711</v>
      </c>
    </row>
    <row r="80" spans="1:4">
      <c r="A80" s="2" t="s">
        <v>65</v>
      </c>
      <c r="B80" s="32">
        <f>100*(Tab.1.1.7!B80+Tab.1.1.7!D80)/Tab.1.1.7!C80</f>
        <v>54.938974050025656</v>
      </c>
      <c r="C80" s="32">
        <f>Tab.1.1.7!D80*100/Tab.1.1.7!C80</f>
        <v>35.798915590066272</v>
      </c>
      <c r="D80" s="32">
        <f>Tab.1.1.7!D80*100/Tab.1.1.7!B80</f>
        <v>187.03660526929355</v>
      </c>
    </row>
    <row r="81" spans="1:4">
      <c r="A81" s="2" t="s">
        <v>259</v>
      </c>
      <c r="B81" s="32">
        <f>100*(Tab.1.1.7!B81+Tab.1.1.7!D81)/Tab.1.1.7!C81</f>
        <v>56.68396770472895</v>
      </c>
      <c r="C81" s="32">
        <f>Tab.1.1.7!D81*100/Tab.1.1.7!C81</f>
        <v>37.018454440599768</v>
      </c>
      <c r="D81" s="32">
        <f>Tab.1.1.7!D81*100/Tab.1.1.7!B81</f>
        <v>188.24046920821115</v>
      </c>
    </row>
    <row r="82" spans="1:4">
      <c r="A82" s="2" t="s">
        <v>237</v>
      </c>
      <c r="B82" s="32">
        <f>100*(Tab.1.1.7!B82+Tab.1.1.7!D82)/Tab.1.1.7!C82</f>
        <v>61.940014670325191</v>
      </c>
      <c r="C82" s="32">
        <f>Tab.1.1.7!D82*100/Tab.1.1.7!C82</f>
        <v>41.724849900839466</v>
      </c>
      <c r="D82" s="32">
        <f>Tab.1.1.7!D82*100/Tab.1.1.7!B82</f>
        <v>206.40370917887381</v>
      </c>
    </row>
    <row r="83" spans="1:4">
      <c r="A83" s="2" t="s">
        <v>193</v>
      </c>
      <c r="B83" s="32">
        <f>100*(Tab.1.1.7!B83+Tab.1.1.7!D83)/Tab.1.1.7!C83</f>
        <v>58.443341759510659</v>
      </c>
      <c r="C83" s="32">
        <f>Tab.1.1.7!D83*100/Tab.1.1.7!C83</f>
        <v>40.944980182879256</v>
      </c>
      <c r="D83" s="32">
        <f>Tab.1.1.7!D83*100/Tab.1.1.7!B83</f>
        <v>233.99322275726769</v>
      </c>
    </row>
    <row r="84" spans="1:4">
      <c r="A84" s="2" t="s">
        <v>210</v>
      </c>
      <c r="B84" s="32">
        <f>100*(Tab.1.1.7!B84+Tab.1.1.7!D84)/Tab.1.1.7!C84</f>
        <v>54.889905633400055</v>
      </c>
      <c r="C84" s="32">
        <f>Tab.1.1.7!D84*100/Tab.1.1.7!C84</f>
        <v>35.122962539319417</v>
      </c>
      <c r="D84" s="32">
        <f>Tab.1.1.7!D84*100/Tab.1.1.7!B84</f>
        <v>177.68535262206149</v>
      </c>
    </row>
    <row r="85" spans="1:4">
      <c r="A85" s="2" t="s">
        <v>186</v>
      </c>
      <c r="B85" s="32">
        <f>100*(Tab.1.1.7!B85+Tab.1.1.7!D85)/Tab.1.1.7!C85</f>
        <v>55.936817448007346</v>
      </c>
      <c r="C85" s="32">
        <f>Tab.1.1.7!D85*100/Tab.1.1.7!C85</f>
        <v>37.615143553543732</v>
      </c>
      <c r="D85" s="32">
        <f>Tab.1.1.7!D85*100/Tab.1.1.7!B85</f>
        <v>205.30407740152037</v>
      </c>
    </row>
    <row r="86" spans="1:4">
      <c r="A86" s="2" t="s">
        <v>189</v>
      </c>
      <c r="B86" s="32">
        <f>100*(Tab.1.1.7!B86+Tab.1.1.7!D86)/Tab.1.1.7!C86</f>
        <v>51.449130121061494</v>
      </c>
      <c r="C86" s="32">
        <f>Tab.1.1.7!D86*100/Tab.1.1.7!C86</f>
        <v>32.590395253748099</v>
      </c>
      <c r="D86" s="32">
        <f>Tab.1.1.7!D86*100/Tab.1.1.7!B86</f>
        <v>172.81326389626952</v>
      </c>
    </row>
    <row r="87" spans="1:4">
      <c r="A87" s="2" t="s">
        <v>177</v>
      </c>
      <c r="B87" s="32">
        <f>100*(Tab.1.1.7!B87+Tab.1.1.7!D87)/Tab.1.1.7!C87</f>
        <v>51.733326565830879</v>
      </c>
      <c r="C87" s="32">
        <f>Tab.1.1.7!D87*100/Tab.1.1.7!C87</f>
        <v>33.42807836767841</v>
      </c>
      <c r="D87" s="32">
        <f>Tab.1.1.7!D87*100/Tab.1.1.7!B87</f>
        <v>182.61472341605435</v>
      </c>
    </row>
    <row r="88" spans="1:4">
      <c r="A88" s="2" t="s">
        <v>112</v>
      </c>
      <c r="B88" s="32">
        <f>100*(Tab.1.1.7!B88+Tab.1.1.7!D88)/Tab.1.1.7!C88</f>
        <v>44.679836195262695</v>
      </c>
      <c r="C88" s="32">
        <f>Tab.1.1.7!D88*100/Tab.1.1.7!C88</f>
        <v>17.902182511982875</v>
      </c>
      <c r="D88" s="32">
        <f>Tab.1.1.7!D88*100/Tab.1.1.7!B88</f>
        <v>66.854933310162053</v>
      </c>
    </row>
    <row r="89" spans="1:4">
      <c r="A89" s="2" t="s">
        <v>226</v>
      </c>
      <c r="B89" s="32">
        <f>100*(Tab.1.1.7!B89+Tab.1.1.7!D89)/Tab.1.1.7!C89</f>
        <v>51.540114500823464</v>
      </c>
      <c r="C89" s="32">
        <f>Tab.1.1.7!D89*100/Tab.1.1.7!C89</f>
        <v>29.568347580581914</v>
      </c>
      <c r="D89" s="32">
        <f>Tab.1.1.7!D89*100/Tab.1.1.7!B89</f>
        <v>134.57428202254411</v>
      </c>
    </row>
    <row r="90" spans="1:4">
      <c r="A90" s="2" t="s">
        <v>173</v>
      </c>
      <c r="B90" s="32">
        <f>100*(Tab.1.1.7!B90+Tab.1.1.7!D90)/Tab.1.1.7!C90</f>
        <v>55.356428285599954</v>
      </c>
      <c r="C90" s="32">
        <f>Tab.1.1.7!D90*100/Tab.1.1.7!C90</f>
        <v>36.343108672040245</v>
      </c>
      <c r="D90" s="32">
        <f>Tab.1.1.7!D90*100/Tab.1.1.7!B90</f>
        <v>191.14552014431749</v>
      </c>
    </row>
    <row r="91" spans="1:4">
      <c r="A91" s="2" t="s">
        <v>252</v>
      </c>
      <c r="B91" s="32">
        <f>100*(Tab.1.1.7!B91+Tab.1.1.7!D91)/Tab.1.1.7!C91</f>
        <v>56.543584949754617</v>
      </c>
      <c r="C91" s="32">
        <f>Tab.1.1.7!D91*100/Tab.1.1.7!C91</f>
        <v>38.035756017761159</v>
      </c>
      <c r="D91" s="32">
        <f>Tab.1.1.7!D91*100/Tab.1.1.7!B91</f>
        <v>205.51171159795442</v>
      </c>
    </row>
    <row r="92" spans="1:4">
      <c r="A92" s="2" t="s">
        <v>203</v>
      </c>
      <c r="B92" s="32">
        <f>100*(Tab.1.1.7!B92+Tab.1.1.7!D92)/Tab.1.1.7!C92</f>
        <v>54.547960590127111</v>
      </c>
      <c r="C92" s="32">
        <f>Tab.1.1.7!D92*100/Tab.1.1.7!C92</f>
        <v>33.283985910459954</v>
      </c>
      <c r="D92" s="32">
        <f>Tab.1.1.7!D92*100/Tab.1.1.7!B92</f>
        <v>156.52758438565323</v>
      </c>
    </row>
    <row r="93" spans="1:4">
      <c r="A93" s="2" t="s">
        <v>168</v>
      </c>
      <c r="B93" s="32">
        <f>100*(Tab.1.1.7!B93+Tab.1.1.7!D93)/Tab.1.1.7!C93</f>
        <v>48.448719282857866</v>
      </c>
      <c r="C93" s="32">
        <f>Tab.1.1.7!D93*100/Tab.1.1.7!C93</f>
        <v>25.875986739411598</v>
      </c>
      <c r="D93" s="32">
        <f>Tab.1.1.7!D93*100/Tab.1.1.7!B93</f>
        <v>114.63382507903056</v>
      </c>
    </row>
    <row r="94" spans="1:4">
      <c r="A94" s="2" t="s">
        <v>175</v>
      </c>
      <c r="B94" s="32">
        <f>100*(Tab.1.1.7!B94+Tab.1.1.7!D94)/Tab.1.1.7!C94</f>
        <v>49.612022550199534</v>
      </c>
      <c r="C94" s="32">
        <f>Tab.1.1.7!D94*100/Tab.1.1.7!C94</f>
        <v>27.848862988534872</v>
      </c>
      <c r="D94" s="32">
        <f>Tab.1.1.7!D94*100/Tab.1.1.7!B94</f>
        <v>127.96332678454486</v>
      </c>
    </row>
    <row r="95" spans="1:4">
      <c r="A95" s="2" t="s">
        <v>262</v>
      </c>
      <c r="B95" s="32">
        <f>100*(Tab.1.1.7!B95+Tab.1.1.7!D95)/Tab.1.1.7!C95</f>
        <v>48.544538706256631</v>
      </c>
      <c r="C95" s="32">
        <f>Tab.1.1.7!D95*100/Tab.1.1.7!C95</f>
        <v>28.133616118769883</v>
      </c>
      <c r="D95" s="32">
        <f>Tab.1.1.7!D95*100/Tab.1.1.7!B95</f>
        <v>137.83608260813094</v>
      </c>
    </row>
    <row r="96" spans="1:4">
      <c r="A96" s="2" t="s">
        <v>174</v>
      </c>
      <c r="B96" s="32">
        <f>100*(Tab.1.1.7!B96+Tab.1.1.7!D96)/Tab.1.1.7!C96</f>
        <v>55.895057562142043</v>
      </c>
      <c r="C96" s="32">
        <f>Tab.1.1.7!D96*100/Tab.1.1.7!C96</f>
        <v>36.857126328171702</v>
      </c>
      <c r="D96" s="32">
        <f>Tab.1.1.7!D96*100/Tab.1.1.7!B96</f>
        <v>193.59837933654089</v>
      </c>
    </row>
    <row r="97" spans="1:4">
      <c r="A97" s="2" t="s">
        <v>258</v>
      </c>
      <c r="B97" s="32">
        <f>100*(Tab.1.1.7!B97+Tab.1.1.7!D97)/Tab.1.1.7!C97</f>
        <v>57.570050382237483</v>
      </c>
      <c r="C97" s="32">
        <f>Tab.1.1.7!D97*100/Tab.1.1.7!C97</f>
        <v>37.034123237813695</v>
      </c>
      <c r="D97" s="32">
        <f>Tab.1.1.7!D97*100/Tab.1.1.7!B97</f>
        <v>180.33820911694141</v>
      </c>
    </row>
    <row r="98" spans="1:4">
      <c r="A98" s="2" t="s">
        <v>183</v>
      </c>
      <c r="B98" s="32">
        <f>100*(Tab.1.1.7!B98+Tab.1.1.7!D98)/Tab.1.1.7!C98</f>
        <v>56.012890520096676</v>
      </c>
      <c r="C98" s="32">
        <f>Tab.1.1.7!D98*100/Tab.1.1.7!C98</f>
        <v>35.504431116283236</v>
      </c>
      <c r="D98" s="32">
        <f>Tab.1.1.7!D98*100/Tab.1.1.7!B98</f>
        <v>173.12090790048015</v>
      </c>
    </row>
    <row r="99" spans="1:4">
      <c r="A99" s="2" t="s">
        <v>213</v>
      </c>
      <c r="B99" s="32">
        <f>100*(Tab.1.1.7!B99+Tab.1.1.7!D99)/Tab.1.1.7!C99</f>
        <v>57.464816617445678</v>
      </c>
      <c r="C99" s="32">
        <f>Tab.1.1.7!D99*100/Tab.1.1.7!C99</f>
        <v>38.148190922439824</v>
      </c>
      <c r="D99" s="32">
        <f>Tab.1.1.7!D99*100/Tab.1.1.7!B99</f>
        <v>197.48889648103861</v>
      </c>
    </row>
    <row r="100" spans="1:4">
      <c r="A100" s="2" t="s">
        <v>242</v>
      </c>
      <c r="B100" s="32">
        <f>100*(Tab.1.1.7!B100+Tab.1.1.7!D100)/Tab.1.1.7!C100</f>
        <v>52.357528222333045</v>
      </c>
      <c r="C100" s="32">
        <f>Tab.1.1.7!D100*100/Tab.1.1.7!C100</f>
        <v>34.292968218706079</v>
      </c>
      <c r="D100" s="32">
        <f>Tab.1.1.7!D100*100/Tab.1.1.7!B100</f>
        <v>189.83561300037647</v>
      </c>
    </row>
    <row r="101" spans="1:4">
      <c r="A101" s="2" t="s">
        <v>221</v>
      </c>
      <c r="B101" s="32">
        <f>100*(Tab.1.1.7!B101+Tab.1.1.7!D101)/Tab.1.1.7!C101</f>
        <v>53.615116604358995</v>
      </c>
      <c r="C101" s="32">
        <f>Tab.1.1.7!D101*100/Tab.1.1.7!C101</f>
        <v>33.109534345515122</v>
      </c>
      <c r="D101" s="32">
        <f>Tab.1.1.7!D101*100/Tab.1.1.7!B101</f>
        <v>161.46595559965274</v>
      </c>
    </row>
    <row r="102" spans="1:4">
      <c r="A102" s="2" t="s">
        <v>195</v>
      </c>
      <c r="B102" s="32">
        <f>100*(Tab.1.1.7!B102+Tab.1.1.7!D102)/Tab.1.1.7!C102</f>
        <v>55.100110721535337</v>
      </c>
      <c r="C102" s="32">
        <f>Tab.1.1.7!D102*100/Tab.1.1.7!C102</f>
        <v>36.489665990035064</v>
      </c>
      <c r="D102" s="32">
        <f>Tab.1.1.7!D102*100/Tab.1.1.7!B102</f>
        <v>196.07089737233514</v>
      </c>
    </row>
    <row r="103" spans="1:4">
      <c r="A103" s="2" t="s">
        <v>197</v>
      </c>
      <c r="B103" s="32">
        <f>100*(Tab.1.1.7!B103+Tab.1.1.7!D103)/Tab.1.1.7!C103</f>
        <v>46.576347339706118</v>
      </c>
      <c r="C103" s="32">
        <f>Tab.1.1.7!D103*100/Tab.1.1.7!C103</f>
        <v>25.365059716204755</v>
      </c>
      <c r="D103" s="32">
        <f>Tab.1.1.7!D103*100/Tab.1.1.7!B103</f>
        <v>119.58283799848698</v>
      </c>
    </row>
    <row r="104" spans="1:4">
      <c r="A104" s="2" t="s">
        <v>158</v>
      </c>
      <c r="B104" s="32">
        <f>100*(Tab.1.1.7!B104+Tab.1.1.7!D104)/Tab.1.1.7!C104</f>
        <v>48.839066209997689</v>
      </c>
      <c r="C104" s="32">
        <f>Tab.1.1.7!D104*100/Tab.1.1.7!C104</f>
        <v>27.742640415204555</v>
      </c>
      <c r="D104" s="32">
        <f>Tab.1.1.7!D104*100/Tab.1.1.7!B104</f>
        <v>131.50398406374501</v>
      </c>
    </row>
    <row r="105" spans="1:4">
      <c r="A105" s="2" t="s">
        <v>191</v>
      </c>
      <c r="B105" s="32">
        <f>100*(Tab.1.1.7!B105+Tab.1.1.7!D105)/Tab.1.1.7!C105</f>
        <v>52.917114076801148</v>
      </c>
      <c r="C105" s="32">
        <f>Tab.1.1.7!D105*100/Tab.1.1.7!C105</f>
        <v>33.217432803258852</v>
      </c>
      <c r="D105" s="32">
        <f>Tab.1.1.7!D105*100/Tab.1.1.7!B105</f>
        <v>168.6191382592144</v>
      </c>
    </row>
    <row r="106" spans="1:4">
      <c r="A106" s="2" t="s">
        <v>273</v>
      </c>
      <c r="B106" s="32">
        <f>100*(Tab.1.1.7!B106+Tab.1.1.7!D106)/Tab.1.1.7!C106</f>
        <v>53.707680358203497</v>
      </c>
      <c r="C106" s="32">
        <f>Tab.1.1.7!D106*100/Tab.1.1.7!C106</f>
        <v>32.370813725042261</v>
      </c>
      <c r="D106" s="32">
        <f>Tab.1.1.7!D106*100/Tab.1.1.7!B106</f>
        <v>151.71306209850107</v>
      </c>
    </row>
    <row r="107" spans="1:4">
      <c r="A107" s="2" t="s">
        <v>246</v>
      </c>
      <c r="B107" s="32">
        <f>100*(Tab.1.1.7!B107+Tab.1.1.7!D107)/Tab.1.1.7!C107</f>
        <v>53.84426243407777</v>
      </c>
      <c r="C107" s="32">
        <f>Tab.1.1.7!D107*100/Tab.1.1.7!C107</f>
        <v>33.170541452578384</v>
      </c>
      <c r="D107" s="32">
        <f>Tab.1.1.7!D107*100/Tab.1.1.7!B107</f>
        <v>160.44785301234467</v>
      </c>
    </row>
    <row r="108" spans="1:4">
      <c r="A108" s="2" t="s">
        <v>159</v>
      </c>
      <c r="B108" s="32">
        <f>100*(Tab.1.1.7!B108+Tab.1.1.7!D108)/Tab.1.1.7!C108</f>
        <v>57.015265004266617</v>
      </c>
      <c r="C108" s="32">
        <f>Tab.1.1.7!D108*100/Tab.1.1.7!C108</f>
        <v>36.232103915805439</v>
      </c>
      <c r="D108" s="32">
        <f>Tab.1.1.7!D108*100/Tab.1.1.7!B108</f>
        <v>174.33394160583941</v>
      </c>
    </row>
    <row r="109" spans="1:4">
      <c r="A109" s="2" t="s">
        <v>263</v>
      </c>
      <c r="B109" s="32">
        <f>100*(Tab.1.1.7!B109+Tab.1.1.7!D109)/Tab.1.1.7!C109</f>
        <v>54.616435237878441</v>
      </c>
      <c r="C109" s="32">
        <f>Tab.1.1.7!D109*100/Tab.1.1.7!C109</f>
        <v>34.43888003642158</v>
      </c>
      <c r="D109" s="32">
        <f>Tab.1.1.7!D109*100/Tab.1.1.7!B109</f>
        <v>170.67915162454872</v>
      </c>
    </row>
    <row r="110" spans="1:4">
      <c r="A110" s="2" t="s">
        <v>232</v>
      </c>
      <c r="B110" s="32">
        <f>100*(Tab.1.1.7!B110+Tab.1.1.7!D110)/Tab.1.1.7!C110</f>
        <v>52.669759325370997</v>
      </c>
      <c r="C110" s="32">
        <f>Tab.1.1.7!D110*100/Tab.1.1.7!C110</f>
        <v>30.877707503922927</v>
      </c>
      <c r="D110" s="32">
        <f>Tab.1.1.7!D110*100/Tab.1.1.7!B110</f>
        <v>141.69252054335067</v>
      </c>
    </row>
    <row r="111" spans="1:4">
      <c r="A111" s="2" t="s">
        <v>222</v>
      </c>
      <c r="B111" s="32">
        <f>100*(Tab.1.1.7!B111+Tab.1.1.7!D111)/Tab.1.1.7!C111</f>
        <v>54.83382787356512</v>
      </c>
      <c r="C111" s="32">
        <f>Tab.1.1.7!D111*100/Tab.1.1.7!C111</f>
        <v>34.882599012681816</v>
      </c>
      <c r="D111" s="32">
        <f>Tab.1.1.7!D111*100/Tab.1.1.7!B111</f>
        <v>174.83935077840346</v>
      </c>
    </row>
    <row r="112" spans="1:4">
      <c r="A112" s="2" t="s">
        <v>165</v>
      </c>
      <c r="B112" s="32">
        <f>100*(Tab.1.1.7!B112+Tab.1.1.7!D112)/Tab.1.1.7!C112</f>
        <v>50.753398551645283</v>
      </c>
      <c r="C112" s="32">
        <f>Tab.1.1.7!D112*100/Tab.1.1.7!C112</f>
        <v>31.617329437174437</v>
      </c>
      <c r="D112" s="32">
        <f>Tab.1.1.7!D112*100/Tab.1.1.7!B112</f>
        <v>165.22374186694995</v>
      </c>
    </row>
    <row r="113" spans="1:4">
      <c r="A113" s="2" t="s">
        <v>185</v>
      </c>
      <c r="B113" s="32">
        <f>100*(Tab.1.1.7!B113+Tab.1.1.7!D113)/Tab.1.1.7!C113</f>
        <v>52.155972262916301</v>
      </c>
      <c r="C113" s="32">
        <f>Tab.1.1.7!D113*100/Tab.1.1.7!C113</f>
        <v>31.797538822150599</v>
      </c>
      <c r="D113" s="32">
        <f>Tab.1.1.7!D113*100/Tab.1.1.7!B113</f>
        <v>156.18853442072438</v>
      </c>
    </row>
    <row r="114" spans="1:4">
      <c r="A114" s="2" t="s">
        <v>199</v>
      </c>
      <c r="B114" s="32">
        <f>100*(Tab.1.1.7!B114+Tab.1.1.7!D114)/Tab.1.1.7!C114</f>
        <v>53.429826537508447</v>
      </c>
      <c r="C114" s="32">
        <f>Tab.1.1.7!D114*100/Tab.1.1.7!C114</f>
        <v>36.23563865735526</v>
      </c>
      <c r="D114" s="32">
        <f>Tab.1.1.7!D114*100/Tab.1.1.7!B114</f>
        <v>210.74353095316081</v>
      </c>
    </row>
    <row r="115" spans="1:4">
      <c r="A115" s="2" t="s">
        <v>190</v>
      </c>
      <c r="B115" s="32">
        <f>100*(Tab.1.1.7!B115+Tab.1.1.7!D115)/Tab.1.1.7!C115</f>
        <v>54.583380872774534</v>
      </c>
      <c r="C115" s="32">
        <f>Tab.1.1.7!D115*100/Tab.1.1.7!C115</f>
        <v>32.624623611641624</v>
      </c>
      <c r="D115" s="32">
        <f>Tab.1.1.7!D115*100/Tab.1.1.7!B115</f>
        <v>148.57226765463335</v>
      </c>
    </row>
    <row r="116" spans="1:4">
      <c r="A116" s="2" t="s">
        <v>244</v>
      </c>
      <c r="B116" s="32">
        <f>100*(Tab.1.1.7!B116+Tab.1.1.7!D116)/Tab.1.1.7!C116</f>
        <v>54.7894814285414</v>
      </c>
      <c r="C116" s="32">
        <f>Tab.1.1.7!D116*100/Tab.1.1.7!C116</f>
        <v>34.397662539675864</v>
      </c>
      <c r="D116" s="32">
        <f>Tab.1.1.7!D116*100/Tab.1.1.7!B116</f>
        <v>168.68364086176683</v>
      </c>
    </row>
    <row r="117" spans="1:4">
      <c r="A117" s="2" t="s">
        <v>256</v>
      </c>
      <c r="B117" s="32">
        <f>100*(Tab.1.1.7!B117+Tab.1.1.7!D117)/Tab.1.1.7!C117</f>
        <v>54.597693843044027</v>
      </c>
      <c r="C117" s="32">
        <f>Tab.1.1.7!D117*100/Tab.1.1.7!C117</f>
        <v>33.464702068421921</v>
      </c>
      <c r="D117" s="32">
        <f>Tab.1.1.7!D117*100/Tab.1.1.7!B117</f>
        <v>158.35288455754076</v>
      </c>
    </row>
    <row r="118" spans="1:4">
      <c r="A118" s="2" t="s">
        <v>253</v>
      </c>
      <c r="B118" s="32">
        <f>100*(Tab.1.1.7!B118+Tab.1.1.7!D118)/Tab.1.1.7!C118</f>
        <v>52.019426789782948</v>
      </c>
      <c r="C118" s="32">
        <f>Tab.1.1.7!D118*100/Tab.1.1.7!C118</f>
        <v>34.27749130591198</v>
      </c>
      <c r="D118" s="32">
        <f>Tab.1.1.7!D118*100/Tab.1.1.7!B118</f>
        <v>193.20040554241297</v>
      </c>
    </row>
    <row r="119" spans="1:4">
      <c r="A119" s="2" t="s">
        <v>228</v>
      </c>
      <c r="B119" s="32">
        <f>100*(Tab.1.1.7!B119+Tab.1.1.7!D119)/Tab.1.1.7!C119</f>
        <v>50.965744944283948</v>
      </c>
      <c r="C119" s="32">
        <f>Tab.1.1.7!D119*100/Tab.1.1.7!C119</f>
        <v>33.780437474205527</v>
      </c>
      <c r="D119" s="32">
        <f>Tab.1.1.7!D119*100/Tab.1.1.7!B119</f>
        <v>196.56580211335253</v>
      </c>
    </row>
    <row r="120" spans="1:4">
      <c r="A120" s="2" t="s">
        <v>230</v>
      </c>
      <c r="B120" s="32">
        <f>100*(Tab.1.1.7!B120+Tab.1.1.7!D120)/Tab.1.1.7!C120</f>
        <v>52.484352431391429</v>
      </c>
      <c r="C120" s="32">
        <f>Tab.1.1.7!D120*100/Tab.1.1.7!C120</f>
        <v>37.58786711603274</v>
      </c>
      <c r="D120" s="32">
        <f>Tab.1.1.7!D120*100/Tab.1.1.7!B120</f>
        <v>252.32708468002585</v>
      </c>
    </row>
    <row r="121" spans="1:4">
      <c r="A121" s="2" t="s">
        <v>184</v>
      </c>
      <c r="B121" s="32">
        <f>100*(Tab.1.1.7!B121+Tab.1.1.7!D121)/Tab.1.1.7!C121</f>
        <v>58.120684171104337</v>
      </c>
      <c r="C121" s="32">
        <f>Tab.1.1.7!D121*100/Tab.1.1.7!C121</f>
        <v>42.602682098480415</v>
      </c>
      <c r="D121" s="32">
        <f>Tab.1.1.7!D121*100/Tab.1.1.7!B121</f>
        <v>274.53715948161863</v>
      </c>
    </row>
    <row r="122" spans="1:4">
      <c r="A122" s="2" t="s">
        <v>229</v>
      </c>
      <c r="B122" s="32">
        <f>100*(Tab.1.1.7!B122+Tab.1.1.7!D122)/Tab.1.1.7!C122</f>
        <v>44.729447366524965</v>
      </c>
      <c r="C122" s="32">
        <f>Tab.1.1.7!D122*100/Tab.1.1.7!C122</f>
        <v>23.69527103297548</v>
      </c>
      <c r="D122" s="32">
        <f>Tab.1.1.7!D122*100/Tab.1.1.7!B122</f>
        <v>112.65129024891527</v>
      </c>
    </row>
    <row r="123" spans="1:4">
      <c r="A123" s="2" t="s">
        <v>187</v>
      </c>
      <c r="B123" s="32">
        <f>100*(Tab.1.1.7!B123+Tab.1.1.7!D123)/Tab.1.1.7!C123</f>
        <v>56.177478174383907</v>
      </c>
      <c r="C123" s="32">
        <f>Tab.1.1.7!D123*100/Tab.1.1.7!C123</f>
        <v>41.181346005083434</v>
      </c>
      <c r="D123" s="32">
        <f>Tab.1.1.7!D123*100/Tab.1.1.7!B123</f>
        <v>274.61311717022846</v>
      </c>
    </row>
    <row r="124" spans="1:4">
      <c r="A124" s="2" t="s">
        <v>160</v>
      </c>
      <c r="B124" s="32">
        <f>100*(Tab.1.1.7!B124+Tab.1.1.7!D124)/Tab.1.1.7!C124</f>
        <v>46.118166075698852</v>
      </c>
      <c r="C124" s="32">
        <f>Tab.1.1.7!D124*100/Tab.1.1.7!C124</f>
        <v>28.95811000247382</v>
      </c>
      <c r="D124" s="32">
        <f>Tab.1.1.7!D124*100/Tab.1.1.7!B124</f>
        <v>168.75300336376742</v>
      </c>
    </row>
    <row r="125" spans="1:4">
      <c r="A125" s="2" t="s">
        <v>276</v>
      </c>
      <c r="B125" s="32">
        <f>100*(Tab.1.1.7!B125+Tab.1.1.7!D125)/Tab.1.1.7!C125</f>
        <v>56.049680704831758</v>
      </c>
      <c r="C125" s="32">
        <f>Tab.1.1.7!D125*100/Tab.1.1.7!C125</f>
        <v>35.202688976314775</v>
      </c>
      <c r="D125" s="32">
        <f>Tab.1.1.7!D125*100/Tab.1.1.7!B125</f>
        <v>168.86220052632518</v>
      </c>
    </row>
    <row r="126" spans="1:4">
      <c r="A126" s="6"/>
      <c r="B126" s="55"/>
      <c r="C126" s="55"/>
      <c r="D126" s="55"/>
    </row>
    <row r="127" spans="1:4">
      <c r="A127" s="6" t="s">
        <v>111</v>
      </c>
    </row>
    <row r="128" spans="1:4">
      <c r="A128" s="1" t="s">
        <v>149</v>
      </c>
    </row>
    <row r="129" spans="1:1">
      <c r="A129" t="s">
        <v>150</v>
      </c>
    </row>
    <row r="130" spans="1:1">
      <c r="A130" t="s">
        <v>151</v>
      </c>
    </row>
    <row r="131" spans="1:1">
      <c r="A131" t="s">
        <v>152</v>
      </c>
    </row>
  </sheetData>
  <mergeCells count="3">
    <mergeCell ref="A1:E1"/>
    <mergeCell ref="A3:A4"/>
    <mergeCell ref="B4:D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B15" sqref="B15"/>
    </sheetView>
  </sheetViews>
  <sheetFormatPr defaultRowHeight="12.75"/>
  <cols>
    <col min="1" max="1" width="25.42578125" customWidth="1"/>
    <col min="2" max="4" width="25.28515625" customWidth="1"/>
  </cols>
  <sheetData>
    <row r="1" spans="1:8" ht="29.25" customHeight="1">
      <c r="A1" s="85" t="s">
        <v>308</v>
      </c>
      <c r="B1" s="86"/>
      <c r="C1" s="86"/>
      <c r="D1" s="86"/>
      <c r="E1" s="87"/>
      <c r="F1" s="48"/>
      <c r="G1" s="48"/>
      <c r="H1" s="48"/>
    </row>
    <row r="3" spans="1:8" ht="25.5">
      <c r="A3" s="103" t="s">
        <v>281</v>
      </c>
      <c r="B3" s="77" t="s">
        <v>146</v>
      </c>
      <c r="C3" s="77" t="s">
        <v>147</v>
      </c>
      <c r="D3" s="77" t="s">
        <v>148</v>
      </c>
    </row>
    <row r="4" spans="1:8">
      <c r="A4" s="103"/>
      <c r="B4" s="104" t="s">
        <v>121</v>
      </c>
      <c r="C4" s="104"/>
      <c r="D4" s="104"/>
    </row>
    <row r="5" spans="1:8">
      <c r="A5" s="75" t="s">
        <v>261</v>
      </c>
      <c r="B5" s="32">
        <f>100*(Tab.1.1.8!B5+Tab.1.1.8!D5)/Tab.1.1.8!C5</f>
        <v>60.667048074363173</v>
      </c>
      <c r="C5" s="32">
        <f>Tab.1.1.8!D5*100/Tab.1.1.8!C5</f>
        <v>40.150759888749796</v>
      </c>
      <c r="D5" s="32">
        <f>Tab.1.1.8!D5*100/Tab.1.1.8!B5</f>
        <v>195.70187124250225</v>
      </c>
    </row>
    <row r="6" spans="1:8">
      <c r="A6" s="75" t="s">
        <v>223</v>
      </c>
      <c r="B6" s="32">
        <f>100*(Tab.1.1.8!B6+Tab.1.1.8!D6)/Tab.1.1.8!C6</f>
        <v>56.755292443741432</v>
      </c>
      <c r="C6" s="32">
        <f>Tab.1.1.8!D6*100/Tab.1.1.8!C6</f>
        <v>35.314522647840477</v>
      </c>
      <c r="D6" s="32">
        <f>Tab.1.1.8!D6*100/Tab.1.1.8!B6</f>
        <v>164.70734485751484</v>
      </c>
    </row>
    <row r="7" spans="1:8">
      <c r="A7" s="75" t="s">
        <v>269</v>
      </c>
      <c r="B7" s="32">
        <f>100*(Tab.1.1.8!B7+Tab.1.1.8!D7)/Tab.1.1.8!C7</f>
        <v>58.359616768955611</v>
      </c>
      <c r="C7" s="32">
        <f>Tab.1.1.8!D7*100/Tab.1.1.8!C7</f>
        <v>38.461509918440953</v>
      </c>
      <c r="D7" s="32">
        <f>Tab.1.1.8!D7*100/Tab.1.1.8!B7</f>
        <v>193.2923076923077</v>
      </c>
    </row>
    <row r="8" spans="1:8">
      <c r="A8" s="75" t="s">
        <v>206</v>
      </c>
      <c r="B8" s="32">
        <f>100*(Tab.1.1.8!B8+Tab.1.1.8!D8)/Tab.1.1.8!C8</f>
        <v>66.215926459971399</v>
      </c>
      <c r="C8" s="32">
        <f>Tab.1.1.8!D8*100/Tab.1.1.8!C8</f>
        <v>47.474274563341325</v>
      </c>
      <c r="D8" s="32">
        <f>Tab.1.1.8!D8*100/Tab.1.1.8!B8</f>
        <v>253.30891228364806</v>
      </c>
    </row>
    <row r="9" spans="1:8">
      <c r="A9" s="75" t="s">
        <v>180</v>
      </c>
      <c r="B9" s="32">
        <f>100*(Tab.1.1.8!B9+Tab.1.1.8!D9)/Tab.1.1.8!C9</f>
        <v>59.524466787918747</v>
      </c>
      <c r="C9" s="32">
        <f>Tab.1.1.8!D9*100/Tab.1.1.8!C9</f>
        <v>38.916870812898992</v>
      </c>
      <c r="D9" s="32">
        <f>Tab.1.1.8!D9*100/Tab.1.1.8!B9</f>
        <v>188.84721371708511</v>
      </c>
    </row>
    <row r="10" spans="1:8">
      <c r="A10" s="75" t="s">
        <v>202</v>
      </c>
      <c r="B10" s="32">
        <f>100*(Tab.1.1.8!B10+Tab.1.1.8!D10)/Tab.1.1.8!C10</f>
        <v>61.081656823547178</v>
      </c>
      <c r="C10" s="32">
        <f>Tab.1.1.8!D10*100/Tab.1.1.8!C10</f>
        <v>40.506649073580959</v>
      </c>
      <c r="D10" s="32">
        <f>Tab.1.1.8!D10*100/Tab.1.1.8!B10</f>
        <v>196.87306836444554</v>
      </c>
    </row>
    <row r="11" spans="1:8">
      <c r="A11" s="75" t="s">
        <v>250</v>
      </c>
      <c r="B11" s="32">
        <f>100*(Tab.1.1.8!B11+Tab.1.1.8!D11)/Tab.1.1.8!C11</f>
        <v>53.301073316045397</v>
      </c>
      <c r="C11" s="32">
        <f>Tab.1.1.8!D11*100/Tab.1.1.8!C11</f>
        <v>32.242525220956132</v>
      </c>
      <c r="D11" s="32">
        <f>Tab.1.1.8!D11*100/Tab.1.1.8!B11</f>
        <v>153.10896589530262</v>
      </c>
    </row>
    <row r="12" spans="1:8">
      <c r="A12" s="75" t="s">
        <v>226</v>
      </c>
      <c r="B12" s="32">
        <f>100*(Tab.1.1.8!B12+Tab.1.1.8!D12)/Tab.1.1.8!C12</f>
        <v>49.145432333900864</v>
      </c>
      <c r="C12" s="32">
        <f>Tab.1.1.8!D12*100/Tab.1.1.8!C12</f>
        <v>25.954029954116528</v>
      </c>
      <c r="D12" s="32">
        <f>Tab.1.1.8!D12*100/Tab.1.1.8!B12</f>
        <v>111.91229201706378</v>
      </c>
    </row>
    <row r="13" spans="1:8">
      <c r="A13" s="75" t="s">
        <v>174</v>
      </c>
      <c r="B13" s="32">
        <f>100*(Tab.1.1.8!B13+Tab.1.1.8!D13)/Tab.1.1.8!C13</f>
        <v>52.588317805772419</v>
      </c>
      <c r="C13" s="32">
        <f>Tab.1.1.8!D13*100/Tab.1.1.8!C13</f>
        <v>32.158310743745496</v>
      </c>
      <c r="D13" s="32">
        <f>Tab.1.1.8!D13*100/Tab.1.1.8!B13</f>
        <v>157.40724242586225</v>
      </c>
    </row>
    <row r="14" spans="1:8">
      <c r="A14" s="75" t="s">
        <v>246</v>
      </c>
      <c r="B14" s="32">
        <f>100*(Tab.1.1.8!B14+Tab.1.1.8!D14)/Tab.1.1.8!C14</f>
        <v>53.685214254049065</v>
      </c>
      <c r="C14" s="32">
        <f>Tab.1.1.8!D14*100/Tab.1.1.8!C14</f>
        <v>32.241128859124025</v>
      </c>
      <c r="D14" s="32">
        <f>Tab.1.1.8!D14*100/Tab.1.1.8!B14</f>
        <v>150.34975036405243</v>
      </c>
    </row>
    <row r="15" spans="1:8">
      <c r="A15" s="75" t="s">
        <v>222</v>
      </c>
      <c r="B15" s="32">
        <f>100*(Tab.1.1.8!B15+Tab.1.1.8!D15)/Tab.1.1.8!C15</f>
        <v>54.499800541840941</v>
      </c>
      <c r="C15" s="32">
        <f>Tab.1.1.8!D15*100/Tab.1.1.8!C15</f>
        <v>35.113691150665552</v>
      </c>
      <c r="D15" s="32">
        <f>Tab.1.1.8!D15*100/Tab.1.1.8!B15</f>
        <v>181.1280976607375</v>
      </c>
    </row>
    <row r="16" spans="1:8">
      <c r="A16" s="75" t="s">
        <v>232</v>
      </c>
      <c r="B16" s="32">
        <f>100*(Tab.1.1.8!B16+Tab.1.1.8!D16)/Tab.1.1.8!C16</f>
        <v>53.383536433965112</v>
      </c>
      <c r="C16" s="32">
        <f>Tab.1.1.8!D16*100/Tab.1.1.8!C16</f>
        <v>31.147912112522455</v>
      </c>
      <c r="D16" s="32">
        <f>Tab.1.1.8!D16*100/Tab.1.1.8!B16</f>
        <v>140.08112235681796</v>
      </c>
    </row>
    <row r="17" spans="1:4">
      <c r="A17" s="75" t="s">
        <v>190</v>
      </c>
      <c r="B17" s="32">
        <f>100*(Tab.1.1.8!B17+Tab.1.1.8!D17)/Tab.1.1.8!C17</f>
        <v>51.863041289023165</v>
      </c>
      <c r="C17" s="32">
        <f>Tab.1.1.8!D17*100/Tab.1.1.8!C17</f>
        <v>29.380664652567976</v>
      </c>
      <c r="D17" s="32">
        <f>Tab.1.1.8!D17*100/Tab.1.1.8!B17</f>
        <v>130.68309070548713</v>
      </c>
    </row>
    <row r="18" spans="1:4">
      <c r="A18" s="75" t="s">
        <v>184</v>
      </c>
      <c r="B18" s="32">
        <f>100*(Tab.1.1.8!B18+Tab.1.1.8!D18)/Tab.1.1.8!C18</f>
        <v>50.17104595295541</v>
      </c>
      <c r="C18" s="32">
        <f>Tab.1.1.8!D18*100/Tab.1.1.8!C18</f>
        <v>32.629796761251832</v>
      </c>
      <c r="D18" s="32">
        <f>Tab.1.1.8!D18*100/Tab.1.1.8!B18</f>
        <v>186.01752021563343</v>
      </c>
    </row>
    <row r="19" spans="1:4">
      <c r="A19" s="6" t="s">
        <v>111</v>
      </c>
    </row>
    <row r="22" spans="1:4">
      <c r="A22" s="1" t="s">
        <v>149</v>
      </c>
    </row>
    <row r="23" spans="1:4">
      <c r="A23" t="s">
        <v>150</v>
      </c>
    </row>
    <row r="24" spans="1:4">
      <c r="A24" t="s">
        <v>151</v>
      </c>
    </row>
    <row r="25" spans="1:4">
      <c r="A25" t="s">
        <v>288</v>
      </c>
    </row>
  </sheetData>
  <mergeCells count="3">
    <mergeCell ref="A1:E1"/>
    <mergeCell ref="A3:A4"/>
    <mergeCell ref="B4:D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31"/>
  <sheetViews>
    <sheetView workbookViewId="0">
      <selection sqref="A1:G1"/>
    </sheetView>
  </sheetViews>
  <sheetFormatPr defaultRowHeight="12.75"/>
  <cols>
    <col min="1" max="1" width="19.85546875" customWidth="1"/>
    <col min="2" max="7" width="12.85546875" style="15" customWidth="1"/>
  </cols>
  <sheetData>
    <row r="1" spans="1:7" ht="29.25" customHeight="1">
      <c r="A1" s="105" t="s">
        <v>309</v>
      </c>
      <c r="B1" s="106"/>
      <c r="C1" s="106"/>
      <c r="D1" s="106"/>
      <c r="E1" s="106"/>
      <c r="F1" s="106"/>
      <c r="G1" s="106"/>
    </row>
    <row r="2" spans="1:7" ht="69.75" customHeight="1">
      <c r="A2" s="44" t="s">
        <v>0</v>
      </c>
      <c r="B2" s="13" t="s">
        <v>123</v>
      </c>
      <c r="C2" s="13" t="s">
        <v>124</v>
      </c>
      <c r="D2" s="13" t="s">
        <v>125</v>
      </c>
      <c r="E2" s="13" t="s">
        <v>126</v>
      </c>
      <c r="F2" s="13" t="s">
        <v>127</v>
      </c>
      <c r="G2" s="13" t="s">
        <v>128</v>
      </c>
    </row>
    <row r="3" spans="1:7" ht="34.5" customHeight="1">
      <c r="A3" s="44"/>
      <c r="B3" s="45" t="s">
        <v>129</v>
      </c>
      <c r="C3" s="107" t="s">
        <v>130</v>
      </c>
      <c r="D3" s="91"/>
      <c r="E3" s="91"/>
      <c r="F3" s="91"/>
      <c r="G3" s="92"/>
    </row>
    <row r="4" spans="1:7">
      <c r="A4" s="2" t="s">
        <v>1</v>
      </c>
      <c r="B4" s="28">
        <v>884680</v>
      </c>
      <c r="C4" s="16">
        <v>-4.2083889031787276</v>
      </c>
      <c r="D4" s="16">
        <v>0.25093819234073339</v>
      </c>
      <c r="E4" s="16">
        <v>4.5564497897544873</v>
      </c>
      <c r="F4" s="16">
        <v>-5.485599312745852</v>
      </c>
      <c r="G4" s="16">
        <f>C4+D4+E4+F4</f>
        <v>-4.886600233829359</v>
      </c>
    </row>
    <row r="5" spans="1:7">
      <c r="A5" s="38" t="s">
        <v>154</v>
      </c>
      <c r="B5" s="29">
        <v>57382</v>
      </c>
      <c r="C5" s="14">
        <v>-3.1624558828668277</v>
      </c>
      <c r="D5" s="14">
        <v>-5.4546721968561567</v>
      </c>
      <c r="E5" s="14">
        <v>2.3178000069708271</v>
      </c>
      <c r="F5" s="14">
        <v>1.1327594019030358</v>
      </c>
      <c r="G5" s="16">
        <f t="shared" ref="G5:G68" si="0">C5+D5+E5+F5</f>
        <v>-5.1665686708491219</v>
      </c>
    </row>
    <row r="6" spans="1:7">
      <c r="A6" s="2" t="s">
        <v>2</v>
      </c>
      <c r="B6" s="29">
        <v>46366.5</v>
      </c>
      <c r="C6" s="14">
        <v>-6.2363309586193454</v>
      </c>
      <c r="D6" s="14">
        <v>-8.6269181413304863E-2</v>
      </c>
      <c r="E6" s="14">
        <v>4.550699319551831</v>
      </c>
      <c r="F6" s="14">
        <v>-6.2545156524646028</v>
      </c>
      <c r="G6" s="16">
        <f t="shared" si="0"/>
        <v>-8.0264164729454208</v>
      </c>
    </row>
    <row r="7" spans="1:7">
      <c r="A7" s="2" t="s">
        <v>3</v>
      </c>
      <c r="B7" s="29">
        <v>104233.5</v>
      </c>
      <c r="C7" s="14">
        <v>-3.0811168808730791</v>
      </c>
      <c r="D7" s="14">
        <v>-0.94019676975252686</v>
      </c>
      <c r="E7" s="14">
        <v>6.8020358138218517</v>
      </c>
      <c r="F7" s="14">
        <v>-3.7511932344207954</v>
      </c>
      <c r="G7" s="16">
        <f t="shared" si="0"/>
        <v>-0.97047107122454968</v>
      </c>
    </row>
    <row r="8" spans="1:7">
      <c r="A8" s="2" t="s">
        <v>4</v>
      </c>
      <c r="B8" s="29">
        <v>44470</v>
      </c>
      <c r="C8" s="14">
        <v>-7.8061546791805787</v>
      </c>
      <c r="D8" s="14">
        <v>-0.60715088823926244</v>
      </c>
      <c r="E8" s="14">
        <v>3.1481897908702496</v>
      </c>
      <c r="F8" s="14">
        <v>-1.3267371261524623</v>
      </c>
      <c r="G8" s="16">
        <f t="shared" si="0"/>
        <v>-6.5918529027020529</v>
      </c>
    </row>
    <row r="9" spans="1:7">
      <c r="A9" s="2" t="s">
        <v>5</v>
      </c>
      <c r="B9" s="29">
        <v>56202.5</v>
      </c>
      <c r="C9" s="14">
        <v>-2.5408219470158668</v>
      </c>
      <c r="D9" s="14">
        <v>5.0709488012099104</v>
      </c>
      <c r="E9" s="14">
        <v>3.914416618477826</v>
      </c>
      <c r="F9" s="14">
        <v>-3.647524576308883</v>
      </c>
      <c r="G9" s="16">
        <f t="shared" si="0"/>
        <v>2.7970188963629861</v>
      </c>
    </row>
    <row r="10" spans="1:7">
      <c r="A10" s="2" t="s">
        <v>6</v>
      </c>
      <c r="B10" s="29">
        <v>30768</v>
      </c>
      <c r="C10" s="14">
        <v>-6.968641114982578</v>
      </c>
      <c r="D10" s="14">
        <v>2.9576183047321889</v>
      </c>
      <c r="E10" s="14">
        <v>2.9251170046801871</v>
      </c>
      <c r="F10" s="14">
        <v>-2.7626105044201767</v>
      </c>
      <c r="G10" s="16">
        <f t="shared" si="0"/>
        <v>-3.8485163099903787</v>
      </c>
    </row>
    <row r="11" spans="1:7">
      <c r="A11" s="2" t="s">
        <v>7</v>
      </c>
      <c r="B11" s="29">
        <v>76187.5</v>
      </c>
      <c r="C11" s="14">
        <v>-3.7264961750928345</v>
      </c>
      <c r="D11" s="14">
        <v>0.4200164068908942</v>
      </c>
      <c r="E11" s="14">
        <v>5.092698933552092</v>
      </c>
      <c r="F11" s="14">
        <v>-1.1681706316652993</v>
      </c>
      <c r="G11" s="16">
        <f t="shared" si="0"/>
        <v>0.61804853368485246</v>
      </c>
    </row>
    <row r="12" spans="1:7">
      <c r="A12" s="2" t="s">
        <v>8</v>
      </c>
      <c r="B12" s="29">
        <v>93909.5</v>
      </c>
      <c r="C12" s="14">
        <v>-5.075547988933816</v>
      </c>
      <c r="D12" s="14">
        <v>1.2991230919129586</v>
      </c>
      <c r="E12" s="14">
        <v>5.3242749668563887</v>
      </c>
      <c r="F12" s="14">
        <v>-4.259419973485111E-2</v>
      </c>
      <c r="G12" s="16">
        <f t="shared" si="0"/>
        <v>1.5052558701006804</v>
      </c>
    </row>
    <row r="13" spans="1:7">
      <c r="A13" s="2" t="s">
        <v>9</v>
      </c>
      <c r="B13" s="29">
        <v>34221.5</v>
      </c>
      <c r="C13" s="14">
        <v>-6.0149052285663984</v>
      </c>
      <c r="D13" s="14">
        <v>-8.7664187718247299E-2</v>
      </c>
      <c r="E13" s="14">
        <v>4.5585377613488598</v>
      </c>
      <c r="F13" s="14">
        <v>-6.6332568706807118</v>
      </c>
      <c r="G13" s="16">
        <f t="shared" si="0"/>
        <v>-8.1772885256164969</v>
      </c>
    </row>
    <row r="14" spans="1:7">
      <c r="A14" s="2" t="s">
        <v>10</v>
      </c>
      <c r="B14" s="29">
        <v>42236</v>
      </c>
      <c r="C14" s="14">
        <v>-5.4114088567512644</v>
      </c>
      <c r="D14" s="14">
        <v>3.4567667392745527</v>
      </c>
      <c r="E14" s="14">
        <v>6.7004451179088926</v>
      </c>
      <c r="F14" s="14">
        <v>-0.85235344256084855</v>
      </c>
      <c r="G14" s="16">
        <f t="shared" si="0"/>
        <v>3.8934495578713326</v>
      </c>
    </row>
    <row r="15" spans="1:7">
      <c r="A15" s="2" t="s">
        <v>11</v>
      </c>
      <c r="B15" s="29">
        <v>60844.5</v>
      </c>
      <c r="C15" s="14">
        <v>-9.7638210845758024</v>
      </c>
      <c r="D15" s="14">
        <v>2.2187708009762588</v>
      </c>
      <c r="E15" s="14">
        <v>3.780128031292886</v>
      </c>
      <c r="F15" s="14">
        <v>-3.2541971747651801</v>
      </c>
      <c r="G15" s="16">
        <f t="shared" si="0"/>
        <v>-7.0191194270718373</v>
      </c>
    </row>
    <row r="16" spans="1:7">
      <c r="A16" s="2" t="s">
        <v>12</v>
      </c>
      <c r="B16" s="29">
        <v>581849</v>
      </c>
      <c r="C16" s="14">
        <v>-8.0572731801750397</v>
      </c>
      <c r="D16" s="14">
        <v>0.21483237059786989</v>
      </c>
      <c r="E16" s="14">
        <v>4.3396138860769726</v>
      </c>
      <c r="F16" s="14">
        <v>-2.5436152678787796</v>
      </c>
      <c r="G16" s="16">
        <f t="shared" si="0"/>
        <v>-6.0464421913789765</v>
      </c>
    </row>
    <row r="17" spans="1:7">
      <c r="A17" s="2" t="s">
        <v>13</v>
      </c>
      <c r="B17" s="29">
        <v>93494.5</v>
      </c>
      <c r="C17" s="14">
        <v>-6.7623324152565081</v>
      </c>
      <c r="D17" s="14">
        <v>-0.89844857184112425</v>
      </c>
      <c r="E17" s="14">
        <v>6.706276839814107</v>
      </c>
      <c r="F17" s="14">
        <v>-2.9841327564723059</v>
      </c>
      <c r="G17" s="16">
        <f t="shared" si="0"/>
        <v>-3.9386369037558309</v>
      </c>
    </row>
    <row r="18" spans="1:7">
      <c r="A18" s="2" t="s">
        <v>14</v>
      </c>
      <c r="B18" s="29">
        <v>80619</v>
      </c>
      <c r="C18" s="14">
        <v>-3.948152562574494</v>
      </c>
      <c r="D18" s="14">
        <v>-1.5877150547637653</v>
      </c>
      <c r="E18" s="14">
        <v>4.3662164006003552</v>
      </c>
      <c r="F18" s="14">
        <v>-0.69462533645914737</v>
      </c>
      <c r="G18" s="16">
        <f t="shared" si="0"/>
        <v>-1.8642765531970515</v>
      </c>
    </row>
    <row r="19" spans="1:7">
      <c r="A19" s="38" t="s">
        <v>155</v>
      </c>
      <c r="B19" s="29">
        <v>83372.5</v>
      </c>
      <c r="C19" s="14">
        <v>-3.1412984833043582</v>
      </c>
      <c r="D19" s="14">
        <v>1.1394644517076975</v>
      </c>
      <c r="E19" s="14">
        <v>3.4903595310204203</v>
      </c>
      <c r="F19" s="14">
        <v>-0.70766739632372788</v>
      </c>
      <c r="G19" s="16">
        <f t="shared" si="0"/>
        <v>0.78085810310003145</v>
      </c>
    </row>
    <row r="20" spans="1:7">
      <c r="A20" s="2" t="s">
        <v>99</v>
      </c>
      <c r="B20" s="29">
        <v>83823</v>
      </c>
      <c r="C20" s="14">
        <v>-5.1728276524243872</v>
      </c>
      <c r="D20" s="14">
        <v>-7.0744306455268839</v>
      </c>
      <c r="E20" s="14">
        <v>3.2330028751058779</v>
      </c>
      <c r="F20" s="14">
        <v>-3.0182646767593622</v>
      </c>
      <c r="G20" s="16">
        <f t="shared" si="0"/>
        <v>-12.032520099604755</v>
      </c>
    </row>
    <row r="21" spans="1:7">
      <c r="A21" s="2" t="s">
        <v>15</v>
      </c>
      <c r="B21" s="29">
        <v>48154</v>
      </c>
      <c r="C21" s="14">
        <v>-4.7948191045519648</v>
      </c>
      <c r="D21" s="14">
        <v>1.5575030111724883</v>
      </c>
      <c r="E21" s="14">
        <v>8.6181833284877687</v>
      </c>
      <c r="F21" s="14">
        <v>-4.4233085517298667</v>
      </c>
      <c r="G21" s="16">
        <f t="shared" si="0"/>
        <v>0.95755868337842553</v>
      </c>
    </row>
    <row r="22" spans="1:7">
      <c r="A22" s="2" t="s">
        <v>16</v>
      </c>
      <c r="B22" s="29">
        <v>21637</v>
      </c>
      <c r="C22" s="14">
        <v>-5.0365030958321784</v>
      </c>
      <c r="D22" s="14">
        <v>3.004113324398022</v>
      </c>
      <c r="E22" s="14">
        <v>5.6384896242547482</v>
      </c>
      <c r="F22" s="14">
        <v>-3.1427647086010073</v>
      </c>
      <c r="G22" s="16">
        <f t="shared" si="0"/>
        <v>0.46333514421958455</v>
      </c>
    </row>
    <row r="23" spans="1:7">
      <c r="A23" s="2" t="s">
        <v>17</v>
      </c>
      <c r="B23" s="29">
        <v>1358871</v>
      </c>
      <c r="C23" s="14">
        <v>-2.1461300853474654</v>
      </c>
      <c r="D23" s="14">
        <v>3.4506586717944532</v>
      </c>
      <c r="E23" s="14">
        <v>8.0795012918812752</v>
      </c>
      <c r="F23" s="14">
        <v>1.3849732608908425</v>
      </c>
      <c r="G23" s="16">
        <f t="shared" si="0"/>
        <v>10.769003139219105</v>
      </c>
    </row>
    <row r="24" spans="1:7">
      <c r="A24" s="2" t="s">
        <v>18</v>
      </c>
      <c r="B24" s="29">
        <v>123276.5</v>
      </c>
      <c r="C24" s="14">
        <v>-3.0016666936358196</v>
      </c>
      <c r="D24" s="14">
        <v>4.5913049121284271</v>
      </c>
      <c r="E24" s="14">
        <v>5.1347986031400952</v>
      </c>
      <c r="F24" s="14">
        <v>-1.5006915348829664</v>
      </c>
      <c r="G24" s="16">
        <f t="shared" si="0"/>
        <v>5.223745286749736</v>
      </c>
    </row>
    <row r="25" spans="1:7">
      <c r="A25" s="2" t="s">
        <v>19</v>
      </c>
      <c r="B25" s="29">
        <v>120605</v>
      </c>
      <c r="C25" s="14">
        <v>-4.8708682384658006</v>
      </c>
      <c r="D25" s="14">
        <v>2.3630861075411471</v>
      </c>
      <c r="E25" s="14">
        <v>7.6364993159487584</v>
      </c>
      <c r="F25" s="14">
        <v>0.15753907383607643</v>
      </c>
      <c r="G25" s="16">
        <f t="shared" si="0"/>
        <v>5.2862562588601811</v>
      </c>
    </row>
    <row r="26" spans="1:7">
      <c r="A26" s="2" t="s">
        <v>100</v>
      </c>
      <c r="B26" s="29">
        <v>196707.5</v>
      </c>
      <c r="C26" s="14">
        <v>-3.2681897888129301</v>
      </c>
      <c r="D26" s="14">
        <v>0.28977034429292226</v>
      </c>
      <c r="E26" s="14">
        <v>4.3363877838923273</v>
      </c>
      <c r="F26" s="14">
        <v>-0.97606852814458012</v>
      </c>
      <c r="G26" s="16">
        <f t="shared" si="0"/>
        <v>0.38189981122773908</v>
      </c>
    </row>
    <row r="27" spans="1:7">
      <c r="A27" s="2" t="s">
        <v>20</v>
      </c>
      <c r="B27" s="29">
        <v>72692.5</v>
      </c>
      <c r="C27" s="14">
        <v>-4.6720624407403841</v>
      </c>
      <c r="D27" s="14">
        <v>-1.2518485400832273</v>
      </c>
      <c r="E27" s="14">
        <v>8.1989201086769619</v>
      </c>
      <c r="F27" s="14">
        <v>-5.5026309454207792E-2</v>
      </c>
      <c r="G27" s="16">
        <f t="shared" si="0"/>
        <v>2.2199828183991421</v>
      </c>
    </row>
    <row r="28" spans="1:7">
      <c r="A28" s="2" t="s">
        <v>21</v>
      </c>
      <c r="B28" s="29">
        <v>45232</v>
      </c>
      <c r="C28" s="14">
        <v>-3.2484752055157782</v>
      </c>
      <c r="D28" s="14">
        <v>0.66324725857799782</v>
      </c>
      <c r="E28" s="14">
        <v>3.0951538733639903</v>
      </c>
      <c r="F28" s="14">
        <v>0.3758401131941988</v>
      </c>
      <c r="G28" s="16">
        <f t="shared" si="0"/>
        <v>0.88576603962040878</v>
      </c>
    </row>
    <row r="29" spans="1:7">
      <c r="A29" s="2" t="s">
        <v>22</v>
      </c>
      <c r="B29" s="29">
        <v>72000.5</v>
      </c>
      <c r="C29" s="14">
        <v>-3.9818527408188467</v>
      </c>
      <c r="D29" s="14">
        <v>2.0277636960854437</v>
      </c>
      <c r="E29" s="14">
        <v>7.7499461809292987</v>
      </c>
      <c r="F29" s="14">
        <v>-3.6666412038805287</v>
      </c>
      <c r="G29" s="16">
        <f t="shared" si="0"/>
        <v>2.1292159323153665</v>
      </c>
    </row>
    <row r="30" spans="1:7">
      <c r="A30" s="2" t="s">
        <v>23</v>
      </c>
      <c r="B30" s="29">
        <v>49358.5</v>
      </c>
      <c r="C30" s="14">
        <v>-4.7359792750308651</v>
      </c>
      <c r="D30" s="14">
        <v>6.9288977582381959</v>
      </c>
      <c r="E30" s="14">
        <v>3.8088677735344469</v>
      </c>
      <c r="F30" s="14">
        <v>-3.9506873182937086</v>
      </c>
      <c r="G30" s="16">
        <f t="shared" si="0"/>
        <v>2.0510989384480687</v>
      </c>
    </row>
    <row r="31" spans="1:7">
      <c r="A31" s="2" t="s">
        <v>101</v>
      </c>
      <c r="B31" s="29">
        <v>107134</v>
      </c>
      <c r="C31" s="14">
        <v>-1.6306829300110885</v>
      </c>
      <c r="D31" s="14">
        <v>-1.1667631190845111</v>
      </c>
      <c r="E31" s="14">
        <v>8.5593742416039724</v>
      </c>
      <c r="F31" s="14">
        <v>-2.3428603431216981</v>
      </c>
      <c r="G31" s="16">
        <f t="shared" si="0"/>
        <v>3.4190678493866749</v>
      </c>
    </row>
    <row r="32" spans="1:7">
      <c r="A32" s="2" t="s">
        <v>24</v>
      </c>
      <c r="B32" s="29">
        <v>117707</v>
      </c>
      <c r="C32" s="14">
        <v>-1.4830885530988076</v>
      </c>
      <c r="D32" s="14">
        <v>2.2768399500454519</v>
      </c>
      <c r="E32" s="14">
        <v>6.8305198501363558</v>
      </c>
      <c r="F32" s="14">
        <v>-2.6931278513597321</v>
      </c>
      <c r="G32" s="16">
        <f t="shared" si="0"/>
        <v>4.931143395723268</v>
      </c>
    </row>
    <row r="33" spans="1:13">
      <c r="A33" s="2" t="s">
        <v>25</v>
      </c>
      <c r="B33" s="29">
        <v>257314</v>
      </c>
      <c r="C33" s="14">
        <v>-3.6536779710426588</v>
      </c>
      <c r="D33" s="14">
        <v>2.0480813325353457</v>
      </c>
      <c r="E33" s="14">
        <v>3.5015584072378494</v>
      </c>
      <c r="F33" s="14">
        <v>-2.1996471237476394</v>
      </c>
      <c r="G33" s="16">
        <f t="shared" si="0"/>
        <v>-0.30368535501710303</v>
      </c>
    </row>
    <row r="34" spans="1:13">
      <c r="A34" s="2" t="s">
        <v>26</v>
      </c>
      <c r="B34" s="29">
        <v>111909</v>
      </c>
      <c r="C34" s="14">
        <v>-3.5119154273427702</v>
      </c>
      <c r="D34" s="14">
        <v>0.89358317919023489</v>
      </c>
      <c r="E34" s="14">
        <v>1.8407813491318838</v>
      </c>
      <c r="F34" s="14">
        <v>-4.3964292416159561</v>
      </c>
      <c r="G34" s="16">
        <f t="shared" si="0"/>
        <v>-5.1739801406366075</v>
      </c>
    </row>
    <row r="35" spans="1:13">
      <c r="A35" s="2" t="s">
        <v>27</v>
      </c>
      <c r="B35" s="29">
        <v>35793</v>
      </c>
      <c r="C35" s="14">
        <v>-6.188742649117895</v>
      </c>
      <c r="D35" s="14">
        <v>-0.67052216913921714</v>
      </c>
      <c r="E35" s="14">
        <v>5.3641773531137371</v>
      </c>
      <c r="F35" s="14">
        <v>-3.1570418796971476</v>
      </c>
      <c r="G35" s="16">
        <f t="shared" si="0"/>
        <v>-4.6521293448405228</v>
      </c>
    </row>
    <row r="36" spans="1:13">
      <c r="A36" s="2" t="s">
        <v>28</v>
      </c>
      <c r="B36" s="29">
        <v>84452</v>
      </c>
      <c r="C36" s="14">
        <v>-4.449466770252136</v>
      </c>
      <c r="D36" s="14">
        <v>5.9086818547814142</v>
      </c>
      <c r="E36" s="14">
        <v>12.835693648463032</v>
      </c>
      <c r="F36" s="14">
        <v>-2.380050206034197</v>
      </c>
      <c r="G36" s="16">
        <f t="shared" si="0"/>
        <v>11.914858526958113</v>
      </c>
    </row>
    <row r="37" spans="1:13">
      <c r="A37" s="2" t="s">
        <v>29</v>
      </c>
      <c r="B37" s="29">
        <v>261613</v>
      </c>
      <c r="C37" s="14">
        <v>-7.0028815135408173</v>
      </c>
      <c r="D37" s="14">
        <v>-1.3072744855951348</v>
      </c>
      <c r="E37" s="14">
        <v>5.7489497846055055</v>
      </c>
      <c r="F37" s="14">
        <v>0.32108496137424364</v>
      </c>
      <c r="G37" s="16">
        <f t="shared" si="0"/>
        <v>-2.2401212531562034</v>
      </c>
    </row>
    <row r="38" spans="1:13">
      <c r="A38" s="2" t="s">
        <v>30</v>
      </c>
      <c r="B38" s="29">
        <v>210134.5</v>
      </c>
      <c r="C38" s="14">
        <v>-5.4362288538300705</v>
      </c>
      <c r="D38" s="14">
        <v>4.1306877261944139</v>
      </c>
      <c r="E38" s="14">
        <v>5.610692199519832</v>
      </c>
      <c r="F38" s="14">
        <v>-1.3895861936045721</v>
      </c>
      <c r="G38" s="16">
        <f t="shared" si="0"/>
        <v>2.9155648782796035</v>
      </c>
    </row>
    <row r="39" spans="1:13">
      <c r="A39" s="2" t="s">
        <v>31</v>
      </c>
      <c r="B39" s="29">
        <v>51387</v>
      </c>
      <c r="C39" s="14">
        <v>-6.4321883125769812</v>
      </c>
      <c r="D39" s="14">
        <v>-1.984937824741666</v>
      </c>
      <c r="E39" s="14">
        <v>2.3157607955319439</v>
      </c>
      <c r="F39" s="14">
        <v>-3.1914686593885615</v>
      </c>
      <c r="G39" s="16">
        <f t="shared" si="0"/>
        <v>-9.2928340011752653</v>
      </c>
    </row>
    <row r="40" spans="1:13">
      <c r="A40" s="2" t="s">
        <v>32</v>
      </c>
      <c r="B40" s="29">
        <v>51133</v>
      </c>
      <c r="C40" s="14">
        <v>-4.0291822324799025</v>
      </c>
      <c r="D40" s="14">
        <v>4.9674378581346685</v>
      </c>
      <c r="E40" s="14">
        <v>6.8448946864060396</v>
      </c>
      <c r="F40" s="14">
        <v>-8.0183052040756451</v>
      </c>
      <c r="G40" s="16">
        <f t="shared" si="0"/>
        <v>-0.23515489201483941</v>
      </c>
    </row>
    <row r="41" spans="1:13">
      <c r="A41" s="2" t="s">
        <v>33</v>
      </c>
      <c r="B41" s="29">
        <v>99429.5</v>
      </c>
      <c r="C41" s="14">
        <v>-4.8131996221789022</v>
      </c>
      <c r="D41" s="14">
        <v>2.9669263146249354</v>
      </c>
      <c r="E41" s="14">
        <v>6.0042542706138518</v>
      </c>
      <c r="F41" s="14">
        <v>-2.3735410516999482</v>
      </c>
      <c r="G41" s="16">
        <f t="shared" si="0"/>
        <v>1.7844399113599363</v>
      </c>
    </row>
    <row r="42" spans="1:13">
      <c r="A42" s="2" t="s">
        <v>34</v>
      </c>
      <c r="B42" s="29">
        <v>34576.5</v>
      </c>
      <c r="C42" s="14">
        <v>-8.7181424544477046</v>
      </c>
      <c r="D42" s="14">
        <v>1.0122482032594391</v>
      </c>
      <c r="E42" s="14">
        <v>1.7642040113950226</v>
      </c>
      <c r="F42" s="14">
        <v>-3.6730149089699653</v>
      </c>
      <c r="G42" s="16">
        <f t="shared" si="0"/>
        <v>-9.6147051487632069</v>
      </c>
    </row>
    <row r="43" spans="1:13">
      <c r="A43" s="2" t="s">
        <v>35</v>
      </c>
      <c r="B43" s="29">
        <v>204286</v>
      </c>
      <c r="C43" s="14">
        <v>-7.4729125272832269</v>
      </c>
      <c r="D43" s="14">
        <v>2.3104862790401692</v>
      </c>
      <c r="E43" s="14">
        <v>6.5692215815082777</v>
      </c>
      <c r="F43" s="14">
        <v>-0.89580294293294693</v>
      </c>
      <c r="G43" s="16">
        <f t="shared" si="0"/>
        <v>0.51099239033227273</v>
      </c>
    </row>
    <row r="44" spans="1:13">
      <c r="A44" s="2" t="s">
        <v>36</v>
      </c>
      <c r="B44" s="29">
        <v>102718.5</v>
      </c>
      <c r="C44" s="14">
        <v>-4.2878485089540366</v>
      </c>
      <c r="D44" s="14">
        <v>3.6702249351382665</v>
      </c>
      <c r="E44" s="14">
        <v>8.0511300301308903</v>
      </c>
      <c r="F44" s="14">
        <v>-0.34073706294387085</v>
      </c>
      <c r="G44" s="16">
        <f t="shared" si="0"/>
        <v>7.092769393371249</v>
      </c>
    </row>
    <row r="45" spans="1:13">
      <c r="A45" s="2" t="s">
        <v>37</v>
      </c>
      <c r="B45" s="29">
        <v>195052</v>
      </c>
      <c r="C45" s="14">
        <v>-2.6266435685559082</v>
      </c>
      <c r="D45" s="14">
        <v>1.9379447531940199</v>
      </c>
      <c r="E45" s="14">
        <v>7.618481225519349</v>
      </c>
      <c r="F45" s="14">
        <v>-0.41014703771302014</v>
      </c>
      <c r="G45" s="16">
        <f t="shared" si="0"/>
        <v>6.5196353724444407</v>
      </c>
    </row>
    <row r="46" spans="1:13">
      <c r="A46" s="2" t="s">
        <v>102</v>
      </c>
      <c r="B46" s="29">
        <v>171717.5</v>
      </c>
      <c r="C46" s="14">
        <v>-0.82003442981435815</v>
      </c>
      <c r="D46" s="14">
        <v>1.5898204900490631</v>
      </c>
      <c r="E46" s="14">
        <v>5.7361655043894766</v>
      </c>
      <c r="F46" s="14">
        <v>-3.8668161369691498</v>
      </c>
      <c r="G46" s="16">
        <f t="shared" si="0"/>
        <v>2.6391354276550318</v>
      </c>
    </row>
    <row r="47" spans="1:13">
      <c r="A47" s="2" t="s">
        <v>103</v>
      </c>
      <c r="B47" s="29">
        <v>185000</v>
      </c>
      <c r="C47" s="14">
        <v>-2.9901820556692016</v>
      </c>
      <c r="D47" s="14">
        <v>2.3189189189189188</v>
      </c>
      <c r="E47" s="14">
        <v>5.8432432432432426</v>
      </c>
      <c r="F47" s="14">
        <v>-2.2162162162162162</v>
      </c>
      <c r="G47" s="16">
        <f t="shared" si="0"/>
        <v>2.9557638902767436</v>
      </c>
    </row>
    <row r="48" spans="1:13">
      <c r="A48" s="2" t="s">
        <v>38</v>
      </c>
      <c r="B48" s="29">
        <v>388814</v>
      </c>
      <c r="C48" s="14">
        <v>-4.5162500224784914</v>
      </c>
      <c r="D48" s="14">
        <v>4.4314247943746885</v>
      </c>
      <c r="E48" s="14">
        <v>5.982294876213305</v>
      </c>
      <c r="F48" s="14">
        <v>-3.5929776191186531</v>
      </c>
      <c r="G48" s="16">
        <f t="shared" si="0"/>
        <v>2.304492028990849</v>
      </c>
      <c r="M48" s="30"/>
    </row>
    <row r="49" spans="1:7">
      <c r="A49" s="2" t="s">
        <v>39</v>
      </c>
      <c r="B49" s="29">
        <v>132143.5</v>
      </c>
      <c r="C49" s="14">
        <v>-8.7240508625773003</v>
      </c>
      <c r="D49" s="14">
        <v>5.0702456042105739</v>
      </c>
      <c r="E49" s="14">
        <v>7.8853670441603256</v>
      </c>
      <c r="F49" s="14">
        <v>-2.1870163874878448</v>
      </c>
      <c r="G49" s="16">
        <f t="shared" si="0"/>
        <v>2.0445453983057544</v>
      </c>
    </row>
    <row r="50" spans="1:7">
      <c r="A50" s="2" t="s">
        <v>40</v>
      </c>
      <c r="B50" s="29">
        <v>159086</v>
      </c>
      <c r="C50" s="14">
        <v>-4.1353737862552249</v>
      </c>
      <c r="D50" s="14">
        <v>2.294356511572357</v>
      </c>
      <c r="E50" s="14">
        <v>4.1927008033390747</v>
      </c>
      <c r="F50" s="14">
        <v>-1.9863470072790816</v>
      </c>
      <c r="G50" s="16">
        <f t="shared" si="0"/>
        <v>0.36533652137712513</v>
      </c>
    </row>
    <row r="51" spans="1:7">
      <c r="A51" s="2" t="s">
        <v>113</v>
      </c>
      <c r="B51" s="29">
        <v>96674.5</v>
      </c>
      <c r="C51" s="14">
        <v>-4.123604795369987</v>
      </c>
      <c r="D51" s="14">
        <v>3.2790446291421214</v>
      </c>
      <c r="E51" s="14">
        <v>5.513346332279971</v>
      </c>
      <c r="F51" s="14">
        <v>-2.8963170225861008</v>
      </c>
      <c r="G51" s="16">
        <f t="shared" si="0"/>
        <v>1.7724691434660045</v>
      </c>
    </row>
    <row r="52" spans="1:7">
      <c r="A52" s="2" t="s">
        <v>41</v>
      </c>
      <c r="B52" s="29">
        <v>117904.5</v>
      </c>
      <c r="C52" s="14">
        <v>-5.1839847959071124</v>
      </c>
      <c r="D52" s="14">
        <v>2.0016199551331795</v>
      </c>
      <c r="E52" s="14">
        <v>5.1312714951507363</v>
      </c>
      <c r="F52" s="14">
        <v>-2.6546908726978189</v>
      </c>
      <c r="G52" s="16">
        <f t="shared" si="0"/>
        <v>-0.70578421832101546</v>
      </c>
    </row>
    <row r="53" spans="1:7">
      <c r="A53" s="2" t="s">
        <v>42</v>
      </c>
      <c r="B53" s="29">
        <v>149155.5</v>
      </c>
      <c r="C53" s="14">
        <v>-3.0119877110901387</v>
      </c>
      <c r="D53" s="14">
        <v>1.9241663901096506</v>
      </c>
      <c r="E53" s="14">
        <v>5.0551270318560153</v>
      </c>
      <c r="F53" s="14">
        <v>-0.64362360087291448</v>
      </c>
      <c r="G53" s="16">
        <f t="shared" si="0"/>
        <v>3.3236821100026126</v>
      </c>
    </row>
    <row r="54" spans="1:7">
      <c r="A54" s="38" t="s">
        <v>156</v>
      </c>
      <c r="B54" s="29">
        <v>62637</v>
      </c>
      <c r="C54" s="14">
        <v>-6.6040903784959308</v>
      </c>
      <c r="D54" s="14">
        <v>0.12772003767741111</v>
      </c>
      <c r="E54" s="14">
        <v>4.2786212621932718</v>
      </c>
      <c r="F54" s="14">
        <v>-1.0057952967096124</v>
      </c>
      <c r="G54" s="16">
        <f t="shared" si="0"/>
        <v>-3.20354437533486</v>
      </c>
    </row>
    <row r="55" spans="1:7">
      <c r="A55" s="2" t="s">
        <v>43</v>
      </c>
      <c r="B55" s="29">
        <v>69131.5</v>
      </c>
      <c r="C55" s="14">
        <v>-5.055260222779089</v>
      </c>
      <c r="D55" s="14">
        <v>0.11572148731041565</v>
      </c>
      <c r="E55" s="14">
        <v>5.3376536021929217</v>
      </c>
      <c r="F55" s="14">
        <v>-3.1389453432950245</v>
      </c>
      <c r="G55" s="16">
        <f t="shared" si="0"/>
        <v>-2.7408304765707761</v>
      </c>
    </row>
    <row r="56" spans="1:7">
      <c r="A56" s="2" t="s">
        <v>44</v>
      </c>
      <c r="B56" s="29">
        <v>88820</v>
      </c>
      <c r="C56" s="14">
        <v>-5.8267875351568188</v>
      </c>
      <c r="D56" s="14">
        <v>9.5248817833821224</v>
      </c>
      <c r="E56" s="14">
        <v>5.8432785408691732</v>
      </c>
      <c r="F56" s="14">
        <v>1.125872551227201E-2</v>
      </c>
      <c r="G56" s="16">
        <f t="shared" si="0"/>
        <v>9.55263151460675</v>
      </c>
    </row>
    <row r="57" spans="1:7">
      <c r="A57" s="2" t="s">
        <v>45</v>
      </c>
      <c r="B57" s="29">
        <v>90200</v>
      </c>
      <c r="C57" s="14">
        <v>-4.8007095737014245</v>
      </c>
      <c r="D57" s="14">
        <v>3.3370288248337028</v>
      </c>
      <c r="E57" s="14">
        <v>4.5565410199556542</v>
      </c>
      <c r="F57" s="14">
        <v>-3.2039911308203992</v>
      </c>
      <c r="G57" s="16">
        <f t="shared" si="0"/>
        <v>-0.11113085973246672</v>
      </c>
    </row>
    <row r="58" spans="1:7">
      <c r="A58" s="2" t="s">
        <v>46</v>
      </c>
      <c r="B58" s="29">
        <v>381603</v>
      </c>
      <c r="C58" s="14">
        <v>-4.9376817833405084</v>
      </c>
      <c r="D58" s="14">
        <v>-2.1907584583978634</v>
      </c>
      <c r="E58" s="14">
        <v>5.1126432444189387</v>
      </c>
      <c r="F58" s="14">
        <v>-1.4255653126416721</v>
      </c>
      <c r="G58" s="16">
        <f t="shared" si="0"/>
        <v>-3.4413623099611055</v>
      </c>
    </row>
    <row r="59" spans="1:7">
      <c r="A59" s="2" t="s">
        <v>47</v>
      </c>
      <c r="B59" s="29">
        <v>192897</v>
      </c>
      <c r="C59" s="14">
        <v>-1.4742014742014742</v>
      </c>
      <c r="D59" s="14">
        <v>-3.0586271429830427</v>
      </c>
      <c r="E59" s="14">
        <v>9.2795637049824524</v>
      </c>
      <c r="F59" s="14">
        <v>-0.30586271429830425</v>
      </c>
      <c r="G59" s="16">
        <f t="shared" si="0"/>
        <v>4.4408723734996309</v>
      </c>
    </row>
    <row r="60" spans="1:7">
      <c r="A60" s="2" t="s">
        <v>48</v>
      </c>
      <c r="B60" s="29">
        <v>158643.5</v>
      </c>
      <c r="C60" s="14">
        <v>-5.6007728687701661</v>
      </c>
      <c r="D60" s="14">
        <v>0.73119919820225854</v>
      </c>
      <c r="E60" s="14">
        <v>3.3282170400930386</v>
      </c>
      <c r="F60" s="14">
        <v>-1.9036392918713971</v>
      </c>
      <c r="G60" s="16">
        <f t="shared" si="0"/>
        <v>-3.4449959223462665</v>
      </c>
    </row>
    <row r="61" spans="1:7">
      <c r="A61" s="2" t="s">
        <v>49</v>
      </c>
      <c r="B61" s="29">
        <v>90303</v>
      </c>
      <c r="C61" s="14">
        <v>-4.6716527219867281</v>
      </c>
      <c r="D61" s="14">
        <v>-3.9755046897666748</v>
      </c>
      <c r="E61" s="14">
        <v>6.3895994595971342</v>
      </c>
      <c r="F61" s="14">
        <v>-1.8493294796407651</v>
      </c>
      <c r="G61" s="16">
        <f t="shared" si="0"/>
        <v>-4.1068874317970341</v>
      </c>
    </row>
    <row r="62" spans="1:7">
      <c r="A62" s="2" t="s">
        <v>50</v>
      </c>
      <c r="B62" s="29">
        <v>99444</v>
      </c>
      <c r="C62" s="14">
        <v>-4.6872328226998858</v>
      </c>
      <c r="D62" s="14">
        <v>1.2972125015083866</v>
      </c>
      <c r="E62" s="14">
        <v>3.0569969027794537</v>
      </c>
      <c r="F62" s="14">
        <v>-0.17095048469490365</v>
      </c>
      <c r="G62" s="16">
        <f t="shared" si="0"/>
        <v>-0.50397390310694901</v>
      </c>
    </row>
    <row r="63" spans="1:7">
      <c r="A63" s="2" t="s">
        <v>51</v>
      </c>
      <c r="B63" s="29">
        <v>53836.5</v>
      </c>
      <c r="C63" s="14">
        <v>-8.1260087938999277</v>
      </c>
      <c r="D63" s="14">
        <v>5.8696237682613095</v>
      </c>
      <c r="E63" s="14">
        <v>6.3154179785090045</v>
      </c>
      <c r="F63" s="14">
        <v>-1.6531535296685336</v>
      </c>
      <c r="G63" s="16">
        <f t="shared" si="0"/>
        <v>2.4058794232018528</v>
      </c>
    </row>
    <row r="64" spans="1:7">
      <c r="A64" s="2" t="s">
        <v>52</v>
      </c>
      <c r="B64" s="29">
        <v>82089.5</v>
      </c>
      <c r="C64" s="14">
        <v>-4.2664196206543465</v>
      </c>
      <c r="D64" s="14">
        <v>1.9856376272239444</v>
      </c>
      <c r="E64" s="14">
        <v>2.9601837019350827</v>
      </c>
      <c r="F64" s="14">
        <v>-1.9856376272239444</v>
      </c>
      <c r="G64" s="16">
        <f t="shared" si="0"/>
        <v>-1.3062359187192638</v>
      </c>
    </row>
    <row r="65" spans="1:7">
      <c r="A65" s="2" t="s">
        <v>53</v>
      </c>
      <c r="B65" s="29">
        <v>166179.5</v>
      </c>
      <c r="C65" s="14">
        <v>-3.5006609006355509</v>
      </c>
      <c r="D65" s="14">
        <v>6.0175894138567027E-3</v>
      </c>
      <c r="E65" s="14">
        <v>4.3808050932876803</v>
      </c>
      <c r="F65" s="14">
        <v>-6.8720871106243546</v>
      </c>
      <c r="G65" s="16">
        <f t="shared" si="0"/>
        <v>-5.985925328558368</v>
      </c>
    </row>
    <row r="66" spans="1:7">
      <c r="A66" s="2" t="s">
        <v>54</v>
      </c>
      <c r="B66" s="29">
        <v>111322</v>
      </c>
      <c r="C66" s="14">
        <v>-5.9808074539747631</v>
      </c>
      <c r="D66" s="14">
        <v>-0.61982357485492534</v>
      </c>
      <c r="E66" s="14">
        <v>3.4853847397639277</v>
      </c>
      <c r="F66" s="14">
        <v>0.71863602881730482</v>
      </c>
      <c r="G66" s="16">
        <f t="shared" si="0"/>
        <v>-2.3966102602484565</v>
      </c>
    </row>
    <row r="67" spans="1:7">
      <c r="A67" s="2" t="s">
        <v>55</v>
      </c>
      <c r="B67" s="29">
        <v>94885.5</v>
      </c>
      <c r="C67" s="14">
        <v>-4.5177868110111836</v>
      </c>
      <c r="D67" s="14">
        <v>4.5001607200257148</v>
      </c>
      <c r="E67" s="14">
        <v>3.899436689483641</v>
      </c>
      <c r="F67" s="14">
        <v>-2.3502010317698701</v>
      </c>
      <c r="G67" s="16">
        <f t="shared" si="0"/>
        <v>1.5316095667283021</v>
      </c>
    </row>
    <row r="68" spans="1:7">
      <c r="A68" s="38" t="s">
        <v>157</v>
      </c>
      <c r="B68" s="29">
        <v>60915</v>
      </c>
      <c r="C68" s="14">
        <v>-3.5914592147987801</v>
      </c>
      <c r="D68" s="14">
        <v>5.023393252893376</v>
      </c>
      <c r="E68" s="14">
        <v>0.75515061971599773</v>
      </c>
      <c r="F68" s="14">
        <v>-0.11491422473939096</v>
      </c>
      <c r="G68" s="16">
        <f t="shared" si="0"/>
        <v>2.0721704330712027</v>
      </c>
    </row>
    <row r="69" spans="1:7">
      <c r="A69" s="2" t="s">
        <v>56</v>
      </c>
      <c r="B69" s="29">
        <v>100810</v>
      </c>
      <c r="C69" s="14">
        <v>-4.3398993301890538</v>
      </c>
      <c r="D69" s="14">
        <v>-0.21823231822239858</v>
      </c>
      <c r="E69" s="14">
        <v>6.6164071024699931</v>
      </c>
      <c r="F69" s="14">
        <v>0.20831266739410773</v>
      </c>
      <c r="G69" s="16">
        <f t="shared" ref="G69:G123" si="1">C69+D69+E69+F69</f>
        <v>2.2665881214526489</v>
      </c>
    </row>
    <row r="70" spans="1:7">
      <c r="A70" s="2" t="s">
        <v>57</v>
      </c>
      <c r="B70" s="29">
        <v>41992.5</v>
      </c>
      <c r="C70" s="14">
        <v>-5.6491765607047109</v>
      </c>
      <c r="D70" s="14">
        <v>-2.8100255998094896</v>
      </c>
      <c r="E70" s="14">
        <v>3.3815562302792168</v>
      </c>
      <c r="F70" s="14">
        <v>-5.2628445555754002</v>
      </c>
      <c r="G70" s="16">
        <f t="shared" si="1"/>
        <v>-10.340490485810385</v>
      </c>
    </row>
    <row r="71" spans="1:7">
      <c r="A71" s="2" t="s">
        <v>58</v>
      </c>
      <c r="B71" s="29">
        <v>37317</v>
      </c>
      <c r="C71" s="14">
        <v>-9.2915838659433909</v>
      </c>
      <c r="D71" s="14">
        <v>1.7150360425543318</v>
      </c>
      <c r="E71" s="14">
        <v>7.0745236755366188</v>
      </c>
      <c r="F71" s="14">
        <v>-3.7516413430876008</v>
      </c>
      <c r="G71" s="16">
        <f t="shared" si="1"/>
        <v>-4.2536654909400404</v>
      </c>
    </row>
    <row r="72" spans="1:7">
      <c r="A72" s="2" t="s">
        <v>59</v>
      </c>
      <c r="B72" s="29">
        <v>48988</v>
      </c>
      <c r="C72" s="14">
        <v>-7.7911959485781068</v>
      </c>
      <c r="D72" s="14">
        <v>-4.0622193190169025</v>
      </c>
      <c r="E72" s="14">
        <v>4.7562668408589861</v>
      </c>
      <c r="F72" s="14">
        <v>-1.7147056421980893</v>
      </c>
      <c r="G72" s="16">
        <f t="shared" si="1"/>
        <v>-8.811854068934112</v>
      </c>
    </row>
    <row r="73" spans="1:7">
      <c r="A73" s="2" t="s">
        <v>60</v>
      </c>
      <c r="B73" s="29">
        <v>67643</v>
      </c>
      <c r="C73" s="14">
        <v>-5.0443965898699075</v>
      </c>
      <c r="D73" s="14">
        <v>3.7402244134648077</v>
      </c>
      <c r="E73" s="14">
        <v>6.2386351876764774</v>
      </c>
      <c r="F73" s="14">
        <v>-0.34002040122407345</v>
      </c>
      <c r="G73" s="16">
        <f t="shared" si="1"/>
        <v>4.5944426100473041</v>
      </c>
    </row>
    <row r="74" spans="1:7">
      <c r="A74" s="2" t="s">
        <v>61</v>
      </c>
      <c r="B74" s="29">
        <v>47494</v>
      </c>
      <c r="C74" s="14">
        <v>-5.6707985496247577</v>
      </c>
      <c r="D74" s="14">
        <v>-1.6633680043795005</v>
      </c>
      <c r="E74" s="14">
        <v>7.558849538889123</v>
      </c>
      <c r="F74" s="14">
        <v>-2.6740219817240072</v>
      </c>
      <c r="G74" s="16">
        <f t="shared" si="1"/>
        <v>-2.4493389968391424</v>
      </c>
    </row>
    <row r="75" spans="1:7">
      <c r="A75" s="2" t="s">
        <v>114</v>
      </c>
      <c r="B75" s="29">
        <v>89214.5</v>
      </c>
      <c r="C75" s="14">
        <v>0.61598423080369147</v>
      </c>
      <c r="D75" s="14">
        <v>-0.38110396852529577</v>
      </c>
      <c r="E75" s="14">
        <v>3.3850999557246859</v>
      </c>
      <c r="F75" s="14">
        <v>-1.972773484130943</v>
      </c>
      <c r="G75" s="16">
        <f t="shared" si="1"/>
        <v>1.6472067338721388</v>
      </c>
    </row>
    <row r="76" spans="1:7">
      <c r="A76" s="2" t="s">
        <v>62</v>
      </c>
      <c r="B76" s="29">
        <v>2873147</v>
      </c>
      <c r="C76" s="14">
        <v>-2.854358117516012</v>
      </c>
      <c r="D76" s="14">
        <v>0.66477628885678319</v>
      </c>
      <c r="E76" s="14">
        <v>3.3005620666119762</v>
      </c>
      <c r="F76" s="14">
        <v>-1.3528719553855058</v>
      </c>
      <c r="G76" s="16">
        <f t="shared" si="1"/>
        <v>-0.24189171743275839</v>
      </c>
    </row>
    <row r="77" spans="1:7">
      <c r="A77" s="2" t="s">
        <v>63</v>
      </c>
      <c r="B77" s="29">
        <v>126310.5</v>
      </c>
      <c r="C77" s="14">
        <v>-0.26093144619277298</v>
      </c>
      <c r="D77" s="14">
        <v>-3.7922421334726724</v>
      </c>
      <c r="E77" s="14">
        <v>6.3969345383004583</v>
      </c>
      <c r="F77" s="14">
        <v>0.18209095839221601</v>
      </c>
      <c r="G77" s="16">
        <f t="shared" si="1"/>
        <v>2.5258519170272287</v>
      </c>
    </row>
    <row r="78" spans="1:7">
      <c r="A78" s="2" t="s">
        <v>64</v>
      </c>
      <c r="B78" s="29">
        <v>46091.5</v>
      </c>
      <c r="C78" s="14">
        <v>-3.5603412717365348</v>
      </c>
      <c r="D78" s="14">
        <v>-1.4970222275256826</v>
      </c>
      <c r="E78" s="14">
        <v>4.664634477072779</v>
      </c>
      <c r="F78" s="14">
        <v>-0.84614299816669014</v>
      </c>
      <c r="G78" s="16">
        <f t="shared" si="1"/>
        <v>-1.238872020356129</v>
      </c>
    </row>
    <row r="79" spans="1:7">
      <c r="A79" s="2" t="s">
        <v>65</v>
      </c>
      <c r="B79" s="29">
        <v>69522</v>
      </c>
      <c r="C79" s="14">
        <v>-3.0386382292371725</v>
      </c>
      <c r="D79" s="14">
        <v>-3.9987342136302182</v>
      </c>
      <c r="E79" s="14">
        <v>6.5015390811541671</v>
      </c>
      <c r="F79" s="14">
        <v>-1.855527746612583</v>
      </c>
      <c r="G79" s="16">
        <f t="shared" si="1"/>
        <v>-2.391361108325806</v>
      </c>
    </row>
    <row r="80" spans="1:7">
      <c r="A80" s="2" t="s">
        <v>66</v>
      </c>
      <c r="B80" s="29">
        <v>54556.5</v>
      </c>
      <c r="C80" s="14">
        <v>-5.0609150134344292</v>
      </c>
      <c r="D80" s="14">
        <v>-5.5172160970736757</v>
      </c>
      <c r="E80" s="14">
        <v>3.2260133989533788</v>
      </c>
      <c r="F80" s="14">
        <v>-0.67819599864360802</v>
      </c>
      <c r="G80" s="16">
        <f t="shared" si="1"/>
        <v>-8.0303137101983335</v>
      </c>
    </row>
    <row r="81" spans="1:7">
      <c r="A81" s="2" t="s">
        <v>67</v>
      </c>
      <c r="B81" s="29">
        <v>119818.5</v>
      </c>
      <c r="C81" s="14">
        <v>-5.4186902874590031</v>
      </c>
      <c r="D81" s="14">
        <v>-1.6274615355725535</v>
      </c>
      <c r="E81" s="14">
        <v>1.3019692284580429</v>
      </c>
      <c r="F81" s="14">
        <v>-4.3232055150081159</v>
      </c>
      <c r="G81" s="16">
        <f t="shared" si="1"/>
        <v>-10.06738810958163</v>
      </c>
    </row>
    <row r="82" spans="1:7">
      <c r="A82" s="2" t="s">
        <v>68</v>
      </c>
      <c r="B82" s="29">
        <v>51050</v>
      </c>
      <c r="C82" s="14">
        <v>-6.362024817805791</v>
      </c>
      <c r="D82" s="14">
        <v>-4.5837414299706172</v>
      </c>
      <c r="E82" s="14">
        <v>0.95984329089128295</v>
      </c>
      <c r="F82" s="14">
        <v>-1.0186092066601371</v>
      </c>
      <c r="G82" s="16">
        <f t="shared" si="1"/>
        <v>-11.004532163545262</v>
      </c>
    </row>
    <row r="83" spans="1:7">
      <c r="A83" s="2" t="s">
        <v>69</v>
      </c>
      <c r="B83" s="29">
        <v>21735.5</v>
      </c>
      <c r="C83" s="14">
        <v>-2.7693159789531987</v>
      </c>
      <c r="D83" s="14">
        <v>-5.7969680936716426</v>
      </c>
      <c r="E83" s="14">
        <v>3.0365070966851464</v>
      </c>
      <c r="F83" s="14">
        <v>-0.87414598237905738</v>
      </c>
      <c r="G83" s="16">
        <f t="shared" si="1"/>
        <v>-6.403922958318752</v>
      </c>
    </row>
    <row r="84" spans="1:7">
      <c r="A84" s="2" t="s">
        <v>70</v>
      </c>
      <c r="B84" s="29">
        <v>49291</v>
      </c>
      <c r="C84" s="14">
        <v>-3.0043441191993829</v>
      </c>
      <c r="D84" s="14">
        <v>-2.2519324014525979</v>
      </c>
      <c r="E84" s="14">
        <v>8.7034144164249039</v>
      </c>
      <c r="F84" s="14">
        <v>-4.6255908786593896</v>
      </c>
      <c r="G84" s="16">
        <f t="shared" si="1"/>
        <v>-1.1784529828864665</v>
      </c>
    </row>
    <row r="85" spans="1:7">
      <c r="A85" s="2" t="s">
        <v>71</v>
      </c>
      <c r="B85" s="29">
        <v>75843.5</v>
      </c>
      <c r="C85" s="14">
        <v>-3.414459840393854</v>
      </c>
      <c r="D85" s="14">
        <v>-5.7091247107530636</v>
      </c>
      <c r="E85" s="14">
        <v>1.4239849163079235</v>
      </c>
      <c r="F85" s="14">
        <v>0.23733081938465395</v>
      </c>
      <c r="G85" s="16">
        <f t="shared" si="1"/>
        <v>-7.4622688154543404</v>
      </c>
    </row>
    <row r="86" spans="1:7">
      <c r="A86" s="2" t="s">
        <v>72</v>
      </c>
      <c r="B86" s="29">
        <v>59867</v>
      </c>
      <c r="C86" s="14">
        <v>-4.0810182475037209</v>
      </c>
      <c r="D86" s="14">
        <v>-2.9398500008351847</v>
      </c>
      <c r="E86" s="14">
        <v>5.0445153423421925</v>
      </c>
      <c r="F86" s="14">
        <v>-0.63474034108941491</v>
      </c>
      <c r="G86" s="16">
        <f t="shared" si="1"/>
        <v>-2.6110932470861274</v>
      </c>
    </row>
    <row r="87" spans="1:7">
      <c r="A87" s="2" t="s">
        <v>112</v>
      </c>
      <c r="B87" s="29">
        <v>124100</v>
      </c>
      <c r="C87" s="14">
        <v>4.4949783292189673</v>
      </c>
      <c r="D87" s="14">
        <v>-4.8831587429492345</v>
      </c>
      <c r="E87" s="14">
        <v>3.0942788074133762</v>
      </c>
      <c r="F87" s="14">
        <v>1.4907332796132151</v>
      </c>
      <c r="G87" s="16">
        <f t="shared" si="1"/>
        <v>4.196831673296324</v>
      </c>
    </row>
    <row r="88" spans="1:7">
      <c r="A88" s="2" t="s">
        <v>73</v>
      </c>
      <c r="B88" s="29">
        <v>968164.5</v>
      </c>
      <c r="C88" s="14">
        <v>-2.3837026364599896</v>
      </c>
      <c r="D88" s="14">
        <v>-3.9889915401773153</v>
      </c>
      <c r="E88" s="14">
        <v>2.2403217635019668</v>
      </c>
      <c r="F88" s="14">
        <v>-4.6479704636970265E-2</v>
      </c>
      <c r="G88" s="16">
        <f t="shared" si="1"/>
        <v>-4.1788521177723084</v>
      </c>
    </row>
    <row r="89" spans="1:7">
      <c r="A89" s="2" t="s">
        <v>74</v>
      </c>
      <c r="B89" s="29">
        <v>54457</v>
      </c>
      <c r="C89" s="14">
        <v>-5.3170938126690341</v>
      </c>
      <c r="D89" s="14">
        <v>0.60598270194832615</v>
      </c>
      <c r="E89" s="14">
        <v>0.93651872119286783</v>
      </c>
      <c r="F89" s="14">
        <v>-5.5089336540756928E-2</v>
      </c>
      <c r="G89" s="16">
        <f t="shared" si="1"/>
        <v>-3.8296817260685971</v>
      </c>
    </row>
    <row r="90" spans="1:7">
      <c r="A90" s="2" t="s">
        <v>75</v>
      </c>
      <c r="B90" s="29">
        <v>134410</v>
      </c>
      <c r="C90" s="14">
        <v>-6.4044188997536766</v>
      </c>
      <c r="D90" s="14">
        <v>-1.6367829774570344</v>
      </c>
      <c r="E90" s="14">
        <v>0.49847481586191505</v>
      </c>
      <c r="F90" s="14">
        <v>0.97462986384941597</v>
      </c>
      <c r="G90" s="16">
        <f t="shared" si="1"/>
        <v>-6.5680971974993794</v>
      </c>
    </row>
    <row r="91" spans="1:7">
      <c r="A91" s="2" t="s">
        <v>104</v>
      </c>
      <c r="B91" s="29">
        <v>151549</v>
      </c>
      <c r="C91" s="14">
        <v>-2.0875723383452689</v>
      </c>
      <c r="D91" s="14">
        <v>-4.0910860513761227</v>
      </c>
      <c r="E91" s="14">
        <v>5.0544708312163058</v>
      </c>
      <c r="F91" s="14">
        <v>-1.2141287636342042</v>
      </c>
      <c r="G91" s="16">
        <f t="shared" si="1"/>
        <v>-2.3383163221392902</v>
      </c>
    </row>
    <row r="92" spans="1:7">
      <c r="A92" s="2" t="s">
        <v>76</v>
      </c>
      <c r="B92" s="29">
        <v>100094</v>
      </c>
      <c r="C92" s="14">
        <v>0.61087354917532077</v>
      </c>
      <c r="D92" s="14">
        <v>-3.2369572601754348</v>
      </c>
      <c r="E92" s="14">
        <v>0.46955861490199213</v>
      </c>
      <c r="F92" s="14">
        <v>-2.5775770775471054</v>
      </c>
      <c r="G92" s="16">
        <f t="shared" si="1"/>
        <v>-4.734102173645228</v>
      </c>
    </row>
    <row r="93" spans="1:7">
      <c r="A93" s="2" t="s">
        <v>77</v>
      </c>
      <c r="B93" s="29">
        <v>94575</v>
      </c>
      <c r="C93" s="14">
        <v>-0.56098309641500044</v>
      </c>
      <c r="D93" s="14">
        <v>-0.29606132698916204</v>
      </c>
      <c r="E93" s="14">
        <v>-0.51810732223103362</v>
      </c>
      <c r="F93" s="14">
        <v>-0.69785884218873906</v>
      </c>
      <c r="G93" s="16">
        <f t="shared" si="1"/>
        <v>-2.0730105878239353</v>
      </c>
    </row>
    <row r="94" spans="1:7">
      <c r="A94" s="2" t="s">
        <v>105</v>
      </c>
      <c r="B94" s="29">
        <v>56053.5</v>
      </c>
      <c r="C94" s="14">
        <v>-1.3742392604094162</v>
      </c>
      <c r="D94" s="14">
        <v>-0.49952277734664208</v>
      </c>
      <c r="E94" s="14">
        <v>0.64224357087425399</v>
      </c>
      <c r="F94" s="14">
        <v>0.42816238058283601</v>
      </c>
      <c r="G94" s="16">
        <f t="shared" si="1"/>
        <v>-0.80335608629896837</v>
      </c>
    </row>
    <row r="95" spans="1:7">
      <c r="A95" s="2" t="s">
        <v>78</v>
      </c>
      <c r="B95" s="29">
        <v>323784</v>
      </c>
      <c r="C95" s="14">
        <v>-3.4666171877415959</v>
      </c>
      <c r="D95" s="14">
        <v>-0.2316359054184271</v>
      </c>
      <c r="E95" s="14">
        <v>1.9766263929039112</v>
      </c>
      <c r="F95" s="14">
        <v>-0.84006621698416228</v>
      </c>
      <c r="G95" s="16">
        <f t="shared" si="1"/>
        <v>-2.5616929172402743</v>
      </c>
    </row>
    <row r="96" spans="1:7">
      <c r="A96" s="2" t="s">
        <v>79</v>
      </c>
      <c r="B96" s="29">
        <v>198922</v>
      </c>
      <c r="C96" s="14">
        <v>-3.641260218979943</v>
      </c>
      <c r="D96" s="14">
        <v>-5.3086134263681242</v>
      </c>
      <c r="E96" s="14">
        <v>1.7544565206462834</v>
      </c>
      <c r="F96" s="14">
        <v>0.75909150320226015</v>
      </c>
      <c r="G96" s="16">
        <f t="shared" si="1"/>
        <v>-6.436325621499523</v>
      </c>
    </row>
    <row r="97" spans="1:7">
      <c r="A97" s="2" t="s">
        <v>80</v>
      </c>
      <c r="B97" s="29">
        <v>87480.5</v>
      </c>
      <c r="C97" s="14">
        <v>-3.7066363709390524</v>
      </c>
      <c r="D97" s="14">
        <v>-4.8125010716674002</v>
      </c>
      <c r="E97" s="14">
        <v>1.3031475585987735</v>
      </c>
      <c r="F97" s="14">
        <v>-0.56012482781877104</v>
      </c>
      <c r="G97" s="16">
        <f t="shared" si="1"/>
        <v>-7.7761147118264509</v>
      </c>
    </row>
    <row r="98" spans="1:7">
      <c r="A98" s="2" t="s">
        <v>81</v>
      </c>
      <c r="B98" s="29">
        <v>95215</v>
      </c>
      <c r="C98" s="14">
        <v>-3.1747362244737585</v>
      </c>
      <c r="D98" s="14">
        <v>3.17176915401985</v>
      </c>
      <c r="E98" s="14">
        <v>3.6653888567977733</v>
      </c>
      <c r="F98" s="14">
        <v>1.0922648742320011</v>
      </c>
      <c r="G98" s="16">
        <f t="shared" si="1"/>
        <v>4.7546866605758655</v>
      </c>
    </row>
    <row r="99" spans="1:7">
      <c r="A99" s="2" t="s">
        <v>82</v>
      </c>
      <c r="B99" s="29">
        <v>67189.5</v>
      </c>
      <c r="C99" s="14">
        <v>-3.3774233384416243</v>
      </c>
      <c r="D99" s="14">
        <v>-2.545040519724064</v>
      </c>
      <c r="E99" s="14">
        <v>7.0844402771266344</v>
      </c>
      <c r="F99" s="14">
        <v>-0.52091472625931146</v>
      </c>
      <c r="G99" s="16">
        <f t="shared" si="1"/>
        <v>0.6410616927016346</v>
      </c>
    </row>
    <row r="100" spans="1:7">
      <c r="A100" s="2" t="s">
        <v>106</v>
      </c>
      <c r="B100" s="29">
        <v>60377</v>
      </c>
      <c r="C100" s="14">
        <v>-2.450209426684105</v>
      </c>
      <c r="D100" s="14">
        <v>1.4740712522980604</v>
      </c>
      <c r="E100" s="14">
        <v>0.66250393361710591</v>
      </c>
      <c r="F100" s="14">
        <v>1.1759444821703628</v>
      </c>
      <c r="G100" s="16">
        <f t="shared" si="1"/>
        <v>0.86231024140142409</v>
      </c>
    </row>
    <row r="101" spans="1:7">
      <c r="A101" s="2" t="s">
        <v>107</v>
      </c>
      <c r="B101" s="29">
        <v>67401</v>
      </c>
      <c r="C101" s="14">
        <v>-5.6960989901693955</v>
      </c>
      <c r="D101" s="14">
        <v>0.44509725374994435</v>
      </c>
      <c r="E101" s="14">
        <v>2.151303393124731</v>
      </c>
      <c r="F101" s="14">
        <v>-1.7210427144997849</v>
      </c>
      <c r="G101" s="16">
        <f t="shared" si="1"/>
        <v>-4.8207410577945051</v>
      </c>
    </row>
    <row r="102" spans="1:7">
      <c r="A102" s="2" t="s">
        <v>83</v>
      </c>
      <c r="B102" s="29">
        <v>63698</v>
      </c>
      <c r="C102" s="14">
        <v>-9.383650552853412E-2</v>
      </c>
      <c r="D102" s="14">
        <v>-5.2905899714276741</v>
      </c>
      <c r="E102" s="14">
        <v>15.777575434079562</v>
      </c>
      <c r="F102" s="14">
        <v>-2.7630380859681622</v>
      </c>
      <c r="G102" s="16">
        <f t="shared" si="1"/>
        <v>7.6301108711551926</v>
      </c>
    </row>
    <row r="103" spans="1:7">
      <c r="A103" s="38" t="s">
        <v>158</v>
      </c>
      <c r="B103" s="29">
        <v>70862.5</v>
      </c>
      <c r="C103" s="14">
        <v>-0.87528587966230909</v>
      </c>
      <c r="D103" s="14">
        <v>-3.3868407126477331</v>
      </c>
      <c r="E103" s="14">
        <v>3.8948668195448932</v>
      </c>
      <c r="F103" s="14">
        <v>-0.43746692538366555</v>
      </c>
      <c r="G103" s="16">
        <f t="shared" si="1"/>
        <v>-0.80472669814881459</v>
      </c>
    </row>
    <row r="104" spans="1:7">
      <c r="A104" s="2" t="s">
        <v>108</v>
      </c>
      <c r="B104" s="29">
        <v>89979</v>
      </c>
      <c r="C104" s="14">
        <v>-2.2180610356896051</v>
      </c>
      <c r="D104" s="14">
        <v>-4.3343446804254322</v>
      </c>
      <c r="E104" s="14">
        <v>0.4223207637337601</v>
      </c>
      <c r="F104" s="14">
        <v>0.32229742495471164</v>
      </c>
      <c r="G104" s="16">
        <f t="shared" si="1"/>
        <v>-5.8077875274265667</v>
      </c>
    </row>
    <row r="105" spans="1:7">
      <c r="A105" s="2" t="s">
        <v>84</v>
      </c>
      <c r="B105" s="29">
        <v>33692</v>
      </c>
      <c r="C105" s="14">
        <v>-1.8429344272040902</v>
      </c>
      <c r="D105" s="14">
        <v>-3.0274249079900271</v>
      </c>
      <c r="E105" s="14">
        <v>2.4338121809331592</v>
      </c>
      <c r="F105" s="14">
        <v>-0.53425145435118127</v>
      </c>
      <c r="G105" s="16">
        <f t="shared" si="1"/>
        <v>-2.9707986086121396</v>
      </c>
    </row>
    <row r="106" spans="1:7">
      <c r="A106" s="2" t="s">
        <v>109</v>
      </c>
      <c r="B106" s="29">
        <v>181999</v>
      </c>
      <c r="C106" s="14">
        <v>-2.6509118365142439</v>
      </c>
      <c r="D106" s="14">
        <v>-5.8132187539491973</v>
      </c>
      <c r="E106" s="14">
        <v>2.3077049873900406</v>
      </c>
      <c r="F106" s="14">
        <v>8.2418035263930017E-2</v>
      </c>
      <c r="G106" s="16">
        <f t="shared" si="1"/>
        <v>-6.0740075678094696</v>
      </c>
    </row>
    <row r="107" spans="1:7">
      <c r="A107" s="38" t="s">
        <v>159</v>
      </c>
      <c r="B107" s="29">
        <v>83017</v>
      </c>
      <c r="C107" s="14">
        <v>-3.6472548972247045</v>
      </c>
      <c r="D107" s="14">
        <v>-1.6382186781020756</v>
      </c>
      <c r="E107" s="14">
        <v>2.9391570401243117</v>
      </c>
      <c r="F107" s="14">
        <v>-2.8427912355300724</v>
      </c>
      <c r="G107" s="16">
        <f t="shared" si="1"/>
        <v>-5.1891077707325408</v>
      </c>
    </row>
    <row r="108" spans="1:7">
      <c r="A108" s="2" t="s">
        <v>85</v>
      </c>
      <c r="B108" s="29">
        <v>68225.5</v>
      </c>
      <c r="C108" s="14">
        <v>-3.3125745329269907</v>
      </c>
      <c r="D108" s="14">
        <v>-3.8695209269261492</v>
      </c>
      <c r="E108" s="14">
        <v>0.71820653567947468</v>
      </c>
      <c r="F108" s="14">
        <v>-2.4184505793288436</v>
      </c>
      <c r="G108" s="16">
        <f t="shared" si="1"/>
        <v>-8.882339503502509</v>
      </c>
    </row>
    <row r="109" spans="1:7">
      <c r="A109" s="2" t="s">
        <v>86</v>
      </c>
      <c r="B109" s="29">
        <v>671070</v>
      </c>
      <c r="C109" s="14">
        <v>-1.7594123323434145</v>
      </c>
      <c r="D109" s="14">
        <v>-4.0293859060902735</v>
      </c>
      <c r="E109" s="14">
        <v>-7.4507875482438491E-3</v>
      </c>
      <c r="F109" s="14">
        <v>-2.1532776014424724</v>
      </c>
      <c r="G109" s="16">
        <f t="shared" si="1"/>
        <v>-7.9495266274244045</v>
      </c>
    </row>
    <row r="110" spans="1:7">
      <c r="A110" s="2" t="s">
        <v>110</v>
      </c>
      <c r="B110" s="29">
        <v>235627.5</v>
      </c>
      <c r="C110" s="14">
        <v>-4.2724281135159821</v>
      </c>
      <c r="D110" s="14">
        <v>-5.8015299572418328</v>
      </c>
      <c r="E110" s="14">
        <v>-8.4879736024020977E-2</v>
      </c>
      <c r="F110" s="14">
        <v>-1.1925602911374946</v>
      </c>
      <c r="G110" s="16">
        <f t="shared" si="1"/>
        <v>-11.351398097919331</v>
      </c>
    </row>
    <row r="111" spans="1:7">
      <c r="A111" s="2" t="s">
        <v>87</v>
      </c>
      <c r="B111" s="29">
        <v>59467</v>
      </c>
      <c r="C111" s="14">
        <v>-3.9103979504121087</v>
      </c>
      <c r="D111" s="14">
        <v>-2.2533505978105506</v>
      </c>
      <c r="E111" s="14">
        <v>2.102006154674021</v>
      </c>
      <c r="F111" s="14">
        <v>-0.58856172330872591</v>
      </c>
      <c r="G111" s="16">
        <f t="shared" si="1"/>
        <v>-4.650304116857364</v>
      </c>
    </row>
    <row r="112" spans="1:7">
      <c r="A112" s="2" t="s">
        <v>88</v>
      </c>
      <c r="B112" s="29">
        <v>62735</v>
      </c>
      <c r="C112" s="14">
        <v>-3.3538199849158334</v>
      </c>
      <c r="D112" s="14">
        <v>-6.6151271220212005</v>
      </c>
      <c r="E112" s="14">
        <v>8.8786164023272498</v>
      </c>
      <c r="F112" s="14">
        <v>-12.257910257432055</v>
      </c>
      <c r="G112" s="16">
        <f t="shared" si="1"/>
        <v>-13.348240962041839</v>
      </c>
    </row>
    <row r="113" spans="1:7">
      <c r="A113" s="2" t="s">
        <v>89</v>
      </c>
      <c r="B113" s="29">
        <v>27414.5</v>
      </c>
      <c r="C113" s="14">
        <v>-6.0933083727930111</v>
      </c>
      <c r="D113" s="14">
        <v>-6.3834831932006786</v>
      </c>
      <c r="E113" s="14">
        <v>0.87544912363895011</v>
      </c>
      <c r="F113" s="14">
        <v>-0.94840321727552934</v>
      </c>
      <c r="G113" s="16">
        <f t="shared" si="1"/>
        <v>-12.54974565963027</v>
      </c>
    </row>
    <row r="114" spans="1:7">
      <c r="A114" s="2" t="s">
        <v>90</v>
      </c>
      <c r="B114" s="29">
        <v>312508</v>
      </c>
      <c r="C114" s="14">
        <v>-1.9093768050831141</v>
      </c>
      <c r="D114" s="14">
        <v>-4.2142921141218785</v>
      </c>
      <c r="E114" s="14">
        <v>1.075172475584625</v>
      </c>
      <c r="F114" s="14">
        <v>-0.63998361641941959</v>
      </c>
      <c r="G114" s="16">
        <f t="shared" si="1"/>
        <v>-5.6884800600397867</v>
      </c>
    </row>
    <row r="115" spans="1:7">
      <c r="A115" s="2" t="s">
        <v>91</v>
      </c>
      <c r="B115" s="29">
        <v>73569</v>
      </c>
      <c r="C115" s="14">
        <v>-2.7295689725413506</v>
      </c>
      <c r="D115" s="14">
        <v>-0.69322676670880401</v>
      </c>
      <c r="E115" s="14">
        <v>4.5671410512580026</v>
      </c>
      <c r="F115" s="14">
        <v>0.73400481180932187</v>
      </c>
      <c r="G115" s="16">
        <f t="shared" si="1"/>
        <v>1.8783501238171698</v>
      </c>
    </row>
    <row r="116" spans="1:7">
      <c r="A116" s="2" t="s">
        <v>92</v>
      </c>
      <c r="B116" s="29">
        <v>121818</v>
      </c>
      <c r="C116" s="14">
        <v>-2.680810821923441</v>
      </c>
      <c r="D116" s="14">
        <v>-2.0111970316373609</v>
      </c>
      <c r="E116" s="14">
        <v>1.6828383325945262</v>
      </c>
      <c r="F116" s="14">
        <v>-0.49253804856425165</v>
      </c>
      <c r="G116" s="16">
        <f t="shared" si="1"/>
        <v>-3.5017075695305273</v>
      </c>
    </row>
    <row r="117" spans="1:7">
      <c r="A117" s="2" t="s">
        <v>93</v>
      </c>
      <c r="B117" s="29">
        <v>127151</v>
      </c>
      <c r="C117" s="14">
        <v>-3.9284052094755024</v>
      </c>
      <c r="D117" s="14">
        <v>-3.2087832577014734</v>
      </c>
      <c r="E117" s="14">
        <v>0.64490251747921756</v>
      </c>
      <c r="F117" s="14">
        <v>0.47187989083845189</v>
      </c>
      <c r="G117" s="16">
        <f t="shared" si="1"/>
        <v>-6.0204060588593062</v>
      </c>
    </row>
    <row r="118" spans="1:7">
      <c r="A118" s="2" t="s">
        <v>94</v>
      </c>
      <c r="B118" s="29">
        <v>36739.5</v>
      </c>
      <c r="C118" s="14">
        <v>-3.0618660980343915</v>
      </c>
      <c r="D118" s="14">
        <v>-4.9810149838729432</v>
      </c>
      <c r="E118" s="14">
        <v>-1.2520584112467508</v>
      </c>
      <c r="F118" s="14">
        <v>0.544373222281196</v>
      </c>
      <c r="G118" s="16">
        <f t="shared" si="1"/>
        <v>-8.7505662708728895</v>
      </c>
    </row>
    <row r="119" spans="1:7">
      <c r="A119" s="2" t="s">
        <v>95</v>
      </c>
      <c r="B119" s="29">
        <v>31670.5</v>
      </c>
      <c r="C119" s="14">
        <v>-4.8624925010261757</v>
      </c>
      <c r="D119" s="14">
        <v>4.4836677665335252</v>
      </c>
      <c r="E119" s="14">
        <v>0.22102587581503294</v>
      </c>
      <c r="F119" s="14">
        <v>0.18945075069859962</v>
      </c>
      <c r="G119" s="16">
        <f t="shared" si="1"/>
        <v>3.1651892020982036E-2</v>
      </c>
    </row>
    <row r="120" spans="1:7">
      <c r="A120" s="2" t="s">
        <v>96</v>
      </c>
      <c r="B120" s="29">
        <v>154094.5</v>
      </c>
      <c r="C120" s="14">
        <v>-6.3722372912151375</v>
      </c>
      <c r="D120" s="14">
        <v>2.4400611313187688</v>
      </c>
      <c r="E120" s="14">
        <v>3.2188040455694398</v>
      </c>
      <c r="F120" s="14">
        <v>0.86310672996116022</v>
      </c>
      <c r="G120" s="16">
        <f t="shared" si="1"/>
        <v>0.14973461563423129</v>
      </c>
    </row>
    <row r="121" spans="1:7">
      <c r="A121" s="2" t="s">
        <v>97</v>
      </c>
      <c r="B121" s="29">
        <v>60114.5</v>
      </c>
      <c r="C121" s="14">
        <v>1.0122633212193626</v>
      </c>
      <c r="D121" s="14">
        <v>2.994285904399105</v>
      </c>
      <c r="E121" s="14">
        <v>2.0627302896971611</v>
      </c>
      <c r="F121" s="14">
        <v>-1.1977143617596422</v>
      </c>
      <c r="G121" s="16">
        <f t="shared" si="1"/>
        <v>4.8715651535559861</v>
      </c>
    </row>
    <row r="122" spans="1:7">
      <c r="A122" s="2" t="s">
        <v>98</v>
      </c>
      <c r="B122" s="29">
        <v>28414.5</v>
      </c>
      <c r="C122" s="14">
        <v>-6.1914027949761188</v>
      </c>
      <c r="D122" s="14">
        <v>-4.5047422970666382</v>
      </c>
      <c r="E122" s="14">
        <v>0.14077319678333244</v>
      </c>
      <c r="F122" s="14">
        <v>0</v>
      </c>
      <c r="G122" s="16">
        <f t="shared" si="1"/>
        <v>-10.555371895259425</v>
      </c>
    </row>
    <row r="123" spans="1:7">
      <c r="A123" s="38" t="s">
        <v>160</v>
      </c>
      <c r="B123" s="29">
        <v>70896.5</v>
      </c>
      <c r="C123" s="14">
        <v>-2.0316313717744321</v>
      </c>
      <c r="D123" s="14">
        <v>-0.1833658925334819</v>
      </c>
      <c r="E123" s="14">
        <v>1.4387170029550118</v>
      </c>
      <c r="F123" s="14">
        <v>0.2821013731284337</v>
      </c>
      <c r="G123" s="16">
        <f t="shared" si="1"/>
        <v>-0.49417888822446859</v>
      </c>
    </row>
    <row r="124" spans="1:7">
      <c r="A124" s="6" t="s">
        <v>111</v>
      </c>
    </row>
    <row r="126" spans="1:7">
      <c r="A126" s="23" t="s">
        <v>145</v>
      </c>
    </row>
    <row r="127" spans="1:7">
      <c r="A127" s="6" t="s">
        <v>140</v>
      </c>
    </row>
    <row r="128" spans="1:7">
      <c r="A128" s="6" t="s">
        <v>141</v>
      </c>
    </row>
    <row r="129" spans="1:1">
      <c r="A129" s="6" t="s">
        <v>142</v>
      </c>
    </row>
    <row r="130" spans="1:1">
      <c r="A130" s="6" t="s">
        <v>143</v>
      </c>
    </row>
    <row r="131" spans="1:1">
      <c r="A131" s="6" t="s">
        <v>144</v>
      </c>
    </row>
  </sheetData>
  <mergeCells count="2">
    <mergeCell ref="A1:G1"/>
    <mergeCell ref="C3:G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sqref="A1:G1"/>
    </sheetView>
  </sheetViews>
  <sheetFormatPr defaultRowHeight="12.75"/>
  <cols>
    <col min="1" max="1" width="24.5703125" customWidth="1"/>
    <col min="2" max="7" width="12.85546875" style="15" customWidth="1"/>
  </cols>
  <sheetData>
    <row r="1" spans="1:7" ht="29.25" customHeight="1">
      <c r="A1" s="105" t="s">
        <v>301</v>
      </c>
      <c r="B1" s="106"/>
      <c r="C1" s="106"/>
      <c r="D1" s="106"/>
      <c r="E1" s="106"/>
      <c r="F1" s="106"/>
      <c r="G1" s="106"/>
    </row>
    <row r="2" spans="1:7" ht="51">
      <c r="A2" s="94" t="s">
        <v>281</v>
      </c>
      <c r="B2" s="13" t="s">
        <v>123</v>
      </c>
      <c r="C2" s="13" t="s">
        <v>124</v>
      </c>
      <c r="D2" s="13" t="s">
        <v>125</v>
      </c>
      <c r="E2" s="13" t="s">
        <v>126</v>
      </c>
      <c r="F2" s="13" t="s">
        <v>127</v>
      </c>
      <c r="G2" s="13" t="s">
        <v>128</v>
      </c>
    </row>
    <row r="3" spans="1:7" ht="34.5" customHeight="1">
      <c r="A3" s="94"/>
      <c r="B3" s="45" t="s">
        <v>129</v>
      </c>
      <c r="C3" s="108" t="s">
        <v>130</v>
      </c>
      <c r="D3" s="108"/>
      <c r="E3" s="108"/>
      <c r="F3" s="108"/>
      <c r="G3" s="108"/>
    </row>
    <row r="4" spans="1:7">
      <c r="A4" s="70" t="s">
        <v>261</v>
      </c>
      <c r="B4" s="18">
        <v>2273488.5</v>
      </c>
      <c r="C4" s="10">
        <v>-4.3558610479006168</v>
      </c>
      <c r="D4" s="10">
        <v>0.74950895946911544</v>
      </c>
      <c r="E4" s="10">
        <v>2.6936577862610696</v>
      </c>
      <c r="F4" s="10">
        <v>-2.9302985258117649</v>
      </c>
      <c r="G4" s="10">
        <f>C4+D4+E4+F4</f>
        <v>-3.8429928279821968</v>
      </c>
    </row>
    <row r="5" spans="1:7">
      <c r="A5" s="2" t="s">
        <v>223</v>
      </c>
      <c r="B5" s="18">
        <v>3226429.5</v>
      </c>
      <c r="C5" s="10">
        <v>-1.5438118204659361</v>
      </c>
      <c r="D5" s="10">
        <v>1.7567406943185957</v>
      </c>
      <c r="E5" s="10">
        <v>5.05760314923974</v>
      </c>
      <c r="F5" s="10">
        <v>-0.16984719486354807</v>
      </c>
      <c r="G5" s="10">
        <f t="shared" ref="G5:G17" si="0">C5+D5+E5+F5</f>
        <v>5.1006848282288511</v>
      </c>
    </row>
    <row r="6" spans="1:7">
      <c r="A6" s="2" t="s">
        <v>269</v>
      </c>
      <c r="B6" s="18">
        <v>853913.5</v>
      </c>
      <c r="C6" s="10">
        <v>-3.912574282992364</v>
      </c>
      <c r="D6" s="10">
        <v>0.14989808686711242</v>
      </c>
      <c r="E6" s="10">
        <v>3.6807006798697994</v>
      </c>
      <c r="F6" s="10">
        <v>-0.76471445878300326</v>
      </c>
      <c r="G6" s="10">
        <f t="shared" si="0"/>
        <v>-0.84668997503845533</v>
      </c>
    </row>
    <row r="7" spans="1:7">
      <c r="A7" s="2" t="s">
        <v>206</v>
      </c>
      <c r="B7" s="18">
        <v>847514</v>
      </c>
      <c r="C7" s="10">
        <v>-8.1815757615803406</v>
      </c>
      <c r="D7" s="10">
        <v>0.64895683139157578</v>
      </c>
      <c r="E7" s="10">
        <v>3.6247188836998561</v>
      </c>
      <c r="F7" s="10">
        <v>-2.1262185639411264</v>
      </c>
      <c r="G7" s="10">
        <f t="shared" si="0"/>
        <v>-6.0341186104300348</v>
      </c>
    </row>
    <row r="8" spans="1:7">
      <c r="A8" s="2" t="s">
        <v>180</v>
      </c>
      <c r="B8" s="18">
        <v>1010250.5</v>
      </c>
      <c r="C8" s="10">
        <v>-4.3266496774809813</v>
      </c>
      <c r="D8" s="10">
        <v>4.7918808255972154</v>
      </c>
      <c r="E8" s="10">
        <v>3.9119010582028912</v>
      </c>
      <c r="F8" s="10">
        <v>-2.3172470590215002</v>
      </c>
      <c r="G8" s="10">
        <f t="shared" si="0"/>
        <v>2.0598851472976247</v>
      </c>
    </row>
    <row r="9" spans="1:7">
      <c r="A9" s="2" t="s">
        <v>202</v>
      </c>
      <c r="B9" s="18">
        <v>1013841.5</v>
      </c>
      <c r="C9" s="10">
        <v>-4.3902325955289854</v>
      </c>
      <c r="D9" s="10">
        <v>0.40341611583270165</v>
      </c>
      <c r="E9" s="10">
        <v>5.1102662497047122</v>
      </c>
      <c r="F9" s="10">
        <v>-2.2705718793322234</v>
      </c>
      <c r="G9" s="10">
        <f t="shared" si="0"/>
        <v>-1.1471221093237949</v>
      </c>
    </row>
    <row r="10" spans="1:7">
      <c r="A10" s="2" t="s">
        <v>250</v>
      </c>
      <c r="B10" s="18">
        <v>4354731.5</v>
      </c>
      <c r="C10" s="10">
        <v>-2.258463007420779</v>
      </c>
      <c r="D10" s="10">
        <v>1.0103952448044156</v>
      </c>
      <c r="E10" s="10">
        <v>3.0885945551407707</v>
      </c>
      <c r="F10" s="10">
        <v>-1.3842414853820495</v>
      </c>
      <c r="G10" s="10">
        <f t="shared" si="0"/>
        <v>0.45628530714235782</v>
      </c>
    </row>
    <row r="11" spans="1:7">
      <c r="A11" s="2" t="s">
        <v>226</v>
      </c>
      <c r="B11" s="18">
        <v>3104004</v>
      </c>
      <c r="C11" s="10">
        <v>-4.3170047461279046E-2</v>
      </c>
      <c r="D11" s="10">
        <v>-3.8121729224575742</v>
      </c>
      <c r="E11" s="10">
        <v>2.1481931079985719</v>
      </c>
      <c r="F11" s="10">
        <v>-0.22712599597165467</v>
      </c>
      <c r="G11" s="10">
        <f t="shared" si="0"/>
        <v>-1.9342758578919359</v>
      </c>
    </row>
    <row r="12" spans="1:7">
      <c r="A12" s="2" t="s">
        <v>174</v>
      </c>
      <c r="B12" s="18">
        <v>1258831</v>
      </c>
      <c r="C12" s="10">
        <v>-1.54111234947344</v>
      </c>
      <c r="D12" s="10">
        <v>-1.1184980350817544</v>
      </c>
      <c r="E12" s="10">
        <v>1.4370475464935324</v>
      </c>
      <c r="F12" s="10">
        <v>-0.86032199715450286</v>
      </c>
      <c r="G12" s="10">
        <f t="shared" si="0"/>
        <v>-2.0828848352161651</v>
      </c>
    </row>
    <row r="13" spans="1:7">
      <c r="A13" s="2" t="s">
        <v>282</v>
      </c>
      <c r="B13" s="18">
        <v>552536.5</v>
      </c>
      <c r="C13" s="10">
        <v>-2.1319858507085052</v>
      </c>
      <c r="D13" s="10">
        <v>-5.5923907289382688</v>
      </c>
      <c r="E13" s="10">
        <v>3.787985047141682</v>
      </c>
      <c r="F13" s="10">
        <v>-0.85786187880800635</v>
      </c>
      <c r="G13" s="10">
        <f t="shared" si="0"/>
        <v>-4.7942534113130986</v>
      </c>
    </row>
    <row r="14" spans="1:7">
      <c r="A14" s="2" t="s">
        <v>222</v>
      </c>
      <c r="B14" s="18">
        <v>633975</v>
      </c>
      <c r="C14" s="10">
        <v>-4.7336251429472771</v>
      </c>
      <c r="D14" s="10">
        <v>-3.3881462202768247</v>
      </c>
      <c r="E14" s="10">
        <v>0.42272960290232264</v>
      </c>
      <c r="F14" s="10">
        <v>-0.74924090066643012</v>
      </c>
      <c r="G14" s="10">
        <f t="shared" si="0"/>
        <v>-8.4482826609882107</v>
      </c>
    </row>
    <row r="15" spans="1:7">
      <c r="A15" s="2" t="s">
        <v>232</v>
      </c>
      <c r="B15" s="18">
        <v>1264205</v>
      </c>
      <c r="C15" s="10">
        <v>-1.7251948853231873</v>
      </c>
      <c r="D15" s="10">
        <v>-3.1664168390411365</v>
      </c>
      <c r="E15" s="10">
        <v>-0.11311456607116725</v>
      </c>
      <c r="F15" s="10">
        <v>-1.3423455847746213</v>
      </c>
      <c r="G15" s="10">
        <f t="shared" si="0"/>
        <v>-6.347071875210113</v>
      </c>
    </row>
    <row r="16" spans="1:7">
      <c r="A16" s="2" t="s">
        <v>190</v>
      </c>
      <c r="B16" s="18">
        <v>1111595.5</v>
      </c>
      <c r="C16" s="10">
        <v>-0.94009016769139497</v>
      </c>
      <c r="D16" s="10">
        <v>-2.2805058134906084</v>
      </c>
      <c r="E16" s="10">
        <v>0.53976468958357604</v>
      </c>
      <c r="F16" s="10">
        <v>-0.39132939994809263</v>
      </c>
      <c r="G16" s="10">
        <f t="shared" si="0"/>
        <v>-3.0721606915465203</v>
      </c>
    </row>
    <row r="17" spans="1:7">
      <c r="A17" s="2" t="s">
        <v>184</v>
      </c>
      <c r="B17" s="18">
        <v>431692.5</v>
      </c>
      <c r="C17" s="10">
        <v>-2.6315027479050483</v>
      </c>
      <c r="D17" s="10">
        <v>0.88257266457026706</v>
      </c>
      <c r="E17" s="10">
        <v>2.7311106864261019</v>
      </c>
      <c r="F17" s="10">
        <v>0.23396283234014953</v>
      </c>
      <c r="G17" s="10">
        <f t="shared" si="0"/>
        <v>1.21614343543147</v>
      </c>
    </row>
    <row r="19" spans="1:7">
      <c r="A19" s="6" t="s">
        <v>111</v>
      </c>
    </row>
    <row r="21" spans="1:7">
      <c r="A21" s="23" t="s">
        <v>145</v>
      </c>
    </row>
    <row r="22" spans="1:7">
      <c r="A22" s="6" t="s">
        <v>140</v>
      </c>
    </row>
    <row r="23" spans="1:7">
      <c r="A23" s="6" t="s">
        <v>141</v>
      </c>
    </row>
    <row r="24" spans="1:7">
      <c r="A24" s="6" t="s">
        <v>142</v>
      </c>
    </row>
    <row r="25" spans="1:7">
      <c r="A25" s="6" t="s">
        <v>143</v>
      </c>
    </row>
    <row r="26" spans="1:7">
      <c r="A26" s="6" t="s">
        <v>144</v>
      </c>
    </row>
  </sheetData>
  <mergeCells count="3">
    <mergeCell ref="A1:G1"/>
    <mergeCell ref="A2:A3"/>
    <mergeCell ref="C3:G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128"/>
  <sheetViews>
    <sheetView workbookViewId="0">
      <selection activeCell="J4" sqref="J4"/>
    </sheetView>
  </sheetViews>
  <sheetFormatPr defaultRowHeight="12.75"/>
  <cols>
    <col min="1" max="1" width="20.5703125" customWidth="1"/>
    <col min="2" max="4" width="14.7109375" customWidth="1"/>
  </cols>
  <sheetData>
    <row r="1" spans="1:4" ht="29.25" customHeight="1">
      <c r="A1" s="86" t="s">
        <v>310</v>
      </c>
      <c r="B1" s="86"/>
      <c r="C1" s="86"/>
      <c r="D1" s="86"/>
    </row>
    <row r="3" spans="1:4" ht="37.5" customHeight="1">
      <c r="A3" s="109" t="s">
        <v>0</v>
      </c>
      <c r="B3" s="17" t="s">
        <v>131</v>
      </c>
      <c r="C3" s="17" t="s">
        <v>132</v>
      </c>
      <c r="D3" s="17" t="s">
        <v>133</v>
      </c>
    </row>
    <row r="4" spans="1:4">
      <c r="A4" s="110"/>
      <c r="B4" s="3" t="s">
        <v>134</v>
      </c>
      <c r="C4" s="3" t="s">
        <v>121</v>
      </c>
      <c r="D4" s="3" t="s">
        <v>135</v>
      </c>
    </row>
    <row r="5" spans="1:4">
      <c r="A5" s="2" t="s">
        <v>1</v>
      </c>
      <c r="B5" s="10">
        <v>130.0111</v>
      </c>
      <c r="C5" s="26">
        <v>882523</v>
      </c>
      <c r="D5" s="18">
        <f>C5/B5</f>
        <v>6788.0588657430017</v>
      </c>
    </row>
    <row r="6" spans="1:4">
      <c r="A6" s="38" t="s">
        <v>154</v>
      </c>
      <c r="B6" s="10">
        <v>47.529499999999999</v>
      </c>
      <c r="C6" s="26">
        <v>57234</v>
      </c>
      <c r="D6" s="18">
        <f>C6/B6</f>
        <v>1204.1784575894972</v>
      </c>
    </row>
    <row r="7" spans="1:4">
      <c r="A7" s="2" t="s">
        <v>2</v>
      </c>
      <c r="B7" s="10">
        <v>79.775800000000004</v>
      </c>
      <c r="C7" s="26">
        <v>46181</v>
      </c>
      <c r="D7" s="18">
        <f t="shared" ref="D7:D73" si="0">C7/B7</f>
        <v>578.88482472128135</v>
      </c>
    </row>
    <row r="8" spans="1:4">
      <c r="A8" s="2" t="s">
        <v>3</v>
      </c>
      <c r="B8" s="10">
        <v>103.0508</v>
      </c>
      <c r="C8" s="26">
        <v>104183</v>
      </c>
      <c r="D8" s="18">
        <f t="shared" si="0"/>
        <v>1010.9868142702435</v>
      </c>
    </row>
    <row r="9" spans="1:4">
      <c r="A9" s="2" t="s">
        <v>4</v>
      </c>
      <c r="B9" s="10">
        <v>46.689300000000003</v>
      </c>
      <c r="C9" s="26">
        <v>44324</v>
      </c>
      <c r="D9" s="18">
        <f t="shared" si="0"/>
        <v>949.33957030840031</v>
      </c>
    </row>
    <row r="10" spans="1:4">
      <c r="A10" s="2" t="s">
        <v>5</v>
      </c>
      <c r="B10" s="10">
        <v>119.67100000000001</v>
      </c>
      <c r="C10" s="26">
        <v>56281</v>
      </c>
      <c r="D10" s="18">
        <f t="shared" si="0"/>
        <v>470.29773295117445</v>
      </c>
    </row>
    <row r="11" spans="1:4">
      <c r="A11" s="2" t="s">
        <v>6</v>
      </c>
      <c r="B11" s="10">
        <v>37.4923</v>
      </c>
      <c r="C11" s="26">
        <v>30709</v>
      </c>
      <c r="D11" s="18">
        <f t="shared" si="0"/>
        <v>819.07485003587408</v>
      </c>
    </row>
    <row r="12" spans="1:4">
      <c r="A12" s="2" t="s">
        <v>7</v>
      </c>
      <c r="B12" s="10">
        <v>151.31360000000001</v>
      </c>
      <c r="C12" s="26">
        <v>76211</v>
      </c>
      <c r="D12" s="18">
        <f t="shared" si="0"/>
        <v>503.66259212655041</v>
      </c>
    </row>
    <row r="13" spans="1:4">
      <c r="A13" s="2" t="s">
        <v>8</v>
      </c>
      <c r="B13" s="10">
        <v>203.56869999999998</v>
      </c>
      <c r="C13" s="26">
        <v>93980</v>
      </c>
      <c r="D13" s="18">
        <f t="shared" si="0"/>
        <v>461.66232824594357</v>
      </c>
    </row>
    <row r="14" spans="1:4">
      <c r="A14" s="2" t="s">
        <v>9</v>
      </c>
      <c r="B14" s="10">
        <v>21.392600000000002</v>
      </c>
      <c r="C14" s="26">
        <v>34082</v>
      </c>
      <c r="D14" s="18">
        <f t="shared" si="0"/>
        <v>1593.1677308976</v>
      </c>
    </row>
    <row r="15" spans="1:4">
      <c r="A15" s="2" t="s">
        <v>10</v>
      </c>
      <c r="B15" s="10">
        <v>45.383000000000003</v>
      </c>
      <c r="C15" s="26">
        <v>42318</v>
      </c>
      <c r="D15" s="18">
        <f t="shared" si="0"/>
        <v>932.46369786043226</v>
      </c>
    </row>
    <row r="16" spans="1:4">
      <c r="A16" s="2" t="s">
        <v>11</v>
      </c>
      <c r="B16" s="10">
        <v>65.318399999999997</v>
      </c>
      <c r="C16" s="26">
        <v>60632</v>
      </c>
      <c r="D16" s="18">
        <f t="shared" si="0"/>
        <v>928.2529884381737</v>
      </c>
    </row>
    <row r="17" spans="1:4">
      <c r="A17" s="2" t="s">
        <v>12</v>
      </c>
      <c r="B17" s="10">
        <v>240.29179999999999</v>
      </c>
      <c r="C17" s="26">
        <v>580097</v>
      </c>
      <c r="D17" s="18">
        <f t="shared" si="0"/>
        <v>2414.1356467428354</v>
      </c>
    </row>
    <row r="18" spans="1:4">
      <c r="A18" s="2" t="s">
        <v>13</v>
      </c>
      <c r="B18" s="10">
        <v>51.393000000000001</v>
      </c>
      <c r="C18" s="26">
        <v>93311</v>
      </c>
      <c r="D18" s="18">
        <f t="shared" si="0"/>
        <v>1815.6363707119647</v>
      </c>
    </row>
    <row r="19" spans="1:4">
      <c r="A19" s="2" t="s">
        <v>14</v>
      </c>
      <c r="B19" s="10">
        <v>54.8401</v>
      </c>
      <c r="C19" s="26">
        <v>80544</v>
      </c>
      <c r="D19" s="18">
        <f t="shared" si="0"/>
        <v>1468.7062933875029</v>
      </c>
    </row>
    <row r="20" spans="1:4">
      <c r="A20" s="38" t="s">
        <v>155</v>
      </c>
      <c r="B20" s="10">
        <v>30.6602</v>
      </c>
      <c r="C20" s="26">
        <v>83405</v>
      </c>
      <c r="D20" s="18">
        <f>C20/B20</f>
        <v>2720.3018897463162</v>
      </c>
    </row>
    <row r="21" spans="1:4">
      <c r="A21" s="2" t="s">
        <v>99</v>
      </c>
      <c r="B21" s="10">
        <v>37.118000000000002</v>
      </c>
      <c r="C21" s="26">
        <v>83320</v>
      </c>
      <c r="D21" s="18">
        <f t="shared" si="0"/>
        <v>2244.7330136321998</v>
      </c>
    </row>
    <row r="22" spans="1:4">
      <c r="A22" s="2" t="s">
        <v>15</v>
      </c>
      <c r="B22" s="10">
        <v>45.135399999999997</v>
      </c>
      <c r="C22" s="26">
        <v>48177</v>
      </c>
      <c r="D22" s="18">
        <f t="shared" si="0"/>
        <v>1067.3883470623946</v>
      </c>
    </row>
    <row r="23" spans="1:4">
      <c r="A23" s="2" t="s">
        <v>16</v>
      </c>
      <c r="B23" s="10">
        <v>20.875100000000003</v>
      </c>
      <c r="C23" s="26">
        <v>21642</v>
      </c>
      <c r="D23" s="18">
        <f t="shared" si="0"/>
        <v>1036.7375485626415</v>
      </c>
    </row>
    <row r="24" spans="1:4">
      <c r="A24" s="2" t="s">
        <v>17</v>
      </c>
      <c r="B24" s="10">
        <v>181.67269999999999</v>
      </c>
      <c r="C24" s="26">
        <v>1366180</v>
      </c>
      <c r="D24" s="18">
        <f t="shared" si="0"/>
        <v>7520.0071337080371</v>
      </c>
    </row>
    <row r="25" spans="1:4">
      <c r="A25" s="2" t="s">
        <v>18</v>
      </c>
      <c r="B25" s="10">
        <v>33.0871</v>
      </c>
      <c r="C25" s="26">
        <v>123598</v>
      </c>
      <c r="D25" s="18">
        <f t="shared" si="0"/>
        <v>3735.5343925578245</v>
      </c>
    </row>
    <row r="26" spans="1:4">
      <c r="A26" s="2" t="s">
        <v>19</v>
      </c>
      <c r="B26" s="10">
        <v>40.157899999999998</v>
      </c>
      <c r="C26" s="26">
        <v>120923</v>
      </c>
      <c r="D26" s="18">
        <f t="shared" si="0"/>
        <v>3011.1883340513327</v>
      </c>
    </row>
    <row r="27" spans="1:4">
      <c r="A27" s="2" t="s">
        <v>100</v>
      </c>
      <c r="B27" s="10">
        <v>90.335099999999997</v>
      </c>
      <c r="C27" s="26">
        <v>196745</v>
      </c>
      <c r="D27" s="18">
        <f t="shared" si="0"/>
        <v>2177.946335366873</v>
      </c>
    </row>
    <row r="28" spans="1:4">
      <c r="A28" s="2" t="s">
        <v>20</v>
      </c>
      <c r="B28" s="10">
        <v>63.244700000000002</v>
      </c>
      <c r="C28" s="26">
        <v>72773</v>
      </c>
      <c r="D28" s="18">
        <f t="shared" si="0"/>
        <v>1150.6576835687417</v>
      </c>
    </row>
    <row r="29" spans="1:4">
      <c r="A29" s="2" t="s">
        <v>21</v>
      </c>
      <c r="B29" s="10">
        <v>41.379199999999997</v>
      </c>
      <c r="C29" s="26">
        <v>45252</v>
      </c>
      <c r="D29" s="18">
        <f t="shared" si="0"/>
        <v>1093.5929162477767</v>
      </c>
    </row>
    <row r="30" spans="1:4">
      <c r="A30" s="2" t="s">
        <v>22</v>
      </c>
      <c r="B30" s="10">
        <v>70.494700000000009</v>
      </c>
      <c r="C30" s="26">
        <v>72077</v>
      </c>
      <c r="D30" s="18">
        <f t="shared" si="0"/>
        <v>1022.44565903536</v>
      </c>
    </row>
    <row r="31" spans="1:4">
      <c r="A31" s="2" t="s">
        <v>23</v>
      </c>
      <c r="B31" s="10">
        <v>63.807200000000002</v>
      </c>
      <c r="C31" s="26">
        <v>49409</v>
      </c>
      <c r="D31" s="18">
        <f t="shared" si="0"/>
        <v>774.3483494025752</v>
      </c>
    </row>
    <row r="32" spans="1:4">
      <c r="A32" s="2" t="s">
        <v>101</v>
      </c>
      <c r="B32" s="10">
        <v>52.291699999999999</v>
      </c>
      <c r="C32" s="26">
        <v>107317</v>
      </c>
      <c r="D32" s="18">
        <f t="shared" si="0"/>
        <v>2052.2759826129195</v>
      </c>
    </row>
    <row r="33" spans="1:4">
      <c r="A33" s="2" t="s">
        <v>24</v>
      </c>
      <c r="B33" s="10">
        <v>157.87709999999998</v>
      </c>
      <c r="C33" s="26">
        <v>117997</v>
      </c>
      <c r="D33" s="18">
        <f t="shared" si="0"/>
        <v>747.39781766956708</v>
      </c>
    </row>
    <row r="34" spans="1:4">
      <c r="A34" s="2" t="s">
        <v>25</v>
      </c>
      <c r="B34" s="10">
        <v>198.91639999999998</v>
      </c>
      <c r="C34" s="26">
        <v>257275</v>
      </c>
      <c r="D34" s="18">
        <f t="shared" si="0"/>
        <v>1293.3825466376832</v>
      </c>
    </row>
    <row r="35" spans="1:4">
      <c r="A35" s="2" t="s">
        <v>26</v>
      </c>
      <c r="B35" s="10">
        <v>80.570400000000006</v>
      </c>
      <c r="C35" s="26">
        <v>111620</v>
      </c>
      <c r="D35" s="18">
        <f t="shared" si="0"/>
        <v>1385.3722955328506</v>
      </c>
    </row>
    <row r="36" spans="1:4">
      <c r="A36" s="2" t="s">
        <v>27</v>
      </c>
      <c r="B36" s="10">
        <v>147.22319999999999</v>
      </c>
      <c r="C36" s="26">
        <v>35710</v>
      </c>
      <c r="D36" s="18">
        <f t="shared" si="0"/>
        <v>242.55687962223345</v>
      </c>
    </row>
    <row r="37" spans="1:4">
      <c r="A37" s="2" t="s">
        <v>28</v>
      </c>
      <c r="B37" s="10">
        <v>55.579499999999996</v>
      </c>
      <c r="C37" s="26">
        <v>84954</v>
      </c>
      <c r="D37" s="18">
        <f t="shared" si="0"/>
        <v>1528.5132108061428</v>
      </c>
    </row>
    <row r="38" spans="1:4">
      <c r="A38" s="2" t="s">
        <v>29</v>
      </c>
      <c r="B38" s="10">
        <v>415.89879999999999</v>
      </c>
      <c r="C38" s="26">
        <v>261321</v>
      </c>
      <c r="D38" s="18">
        <f t="shared" si="0"/>
        <v>628.32833371964523</v>
      </c>
    </row>
    <row r="39" spans="1:4">
      <c r="A39" s="2" t="s">
        <v>30</v>
      </c>
      <c r="B39" s="10">
        <v>93.02600000000001</v>
      </c>
      <c r="C39" s="26">
        <v>210440</v>
      </c>
      <c r="D39" s="18">
        <f t="shared" si="0"/>
        <v>2262.1632661836475</v>
      </c>
    </row>
    <row r="40" spans="1:4">
      <c r="A40" s="2" t="s">
        <v>31</v>
      </c>
      <c r="B40" s="10">
        <v>108.8056</v>
      </c>
      <c r="C40" s="26">
        <v>51149</v>
      </c>
      <c r="D40" s="18">
        <f t="shared" si="0"/>
        <v>470.0952892130552</v>
      </c>
    </row>
    <row r="41" spans="1:4">
      <c r="A41" s="2" t="s">
        <v>32</v>
      </c>
      <c r="B41" s="10">
        <v>38.211999999999996</v>
      </c>
      <c r="C41" s="26">
        <v>51127</v>
      </c>
      <c r="D41" s="18">
        <f t="shared" si="0"/>
        <v>1337.9828326180259</v>
      </c>
    </row>
    <row r="42" spans="1:4">
      <c r="A42" s="2" t="s">
        <v>33</v>
      </c>
      <c r="B42" s="10">
        <v>57.171700000000001</v>
      </c>
      <c r="C42" s="26">
        <v>99518</v>
      </c>
      <c r="D42" s="18">
        <f t="shared" si="0"/>
        <v>1740.6863885453818</v>
      </c>
    </row>
    <row r="43" spans="1:4">
      <c r="A43" s="2" t="s">
        <v>34</v>
      </c>
      <c r="B43" s="10">
        <v>41.263199999999998</v>
      </c>
      <c r="C43" s="26">
        <v>34411</v>
      </c>
      <c r="D43" s="18">
        <f t="shared" si="0"/>
        <v>833.93920006204075</v>
      </c>
    </row>
    <row r="44" spans="1:4">
      <c r="A44" s="2" t="s">
        <v>35</v>
      </c>
      <c r="B44" s="10">
        <v>85.105100000000007</v>
      </c>
      <c r="C44" s="26">
        <v>204338</v>
      </c>
      <c r="D44" s="18">
        <f t="shared" si="0"/>
        <v>2401.0076951910046</v>
      </c>
    </row>
    <row r="45" spans="1:4">
      <c r="A45" s="2" t="s">
        <v>36</v>
      </c>
      <c r="B45" s="10">
        <v>118.23559999999999</v>
      </c>
      <c r="C45" s="26">
        <v>103082</v>
      </c>
      <c r="D45" s="18">
        <f t="shared" si="0"/>
        <v>871.83555545030435</v>
      </c>
    </row>
    <row r="46" spans="1:4">
      <c r="A46" s="2" t="s">
        <v>37</v>
      </c>
      <c r="B46" s="10">
        <v>260.60180000000003</v>
      </c>
      <c r="C46" s="26">
        <v>195687</v>
      </c>
      <c r="D46" s="18">
        <f t="shared" si="0"/>
        <v>750.90425315558059</v>
      </c>
    </row>
    <row r="47" spans="1:4">
      <c r="A47" s="2" t="s">
        <v>102</v>
      </c>
      <c r="B47" s="10">
        <v>230.66279999999998</v>
      </c>
      <c r="C47" s="26">
        <v>171944</v>
      </c>
      <c r="D47" s="18">
        <f t="shared" si="0"/>
        <v>745.43446104009843</v>
      </c>
    </row>
    <row r="48" spans="1:4">
      <c r="A48" s="2" t="s">
        <v>103</v>
      </c>
      <c r="B48" s="10">
        <v>183.19349999999997</v>
      </c>
      <c r="C48" s="26">
        <v>185273</v>
      </c>
      <c r="D48" s="18">
        <f t="shared" si="0"/>
        <v>1011.3513852838666</v>
      </c>
    </row>
    <row r="49" spans="1:4">
      <c r="A49" s="2" t="s">
        <v>38</v>
      </c>
      <c r="B49" s="10">
        <v>140.8588</v>
      </c>
      <c r="C49" s="26">
        <v>389261</v>
      </c>
      <c r="D49" s="18">
        <f t="shared" si="0"/>
        <v>2763.4837156074027</v>
      </c>
    </row>
    <row r="50" spans="1:4">
      <c r="A50" s="2" t="s">
        <v>39</v>
      </c>
      <c r="B50" s="10">
        <v>405.15499999999997</v>
      </c>
      <c r="C50" s="26">
        <v>132278</v>
      </c>
      <c r="D50" s="18">
        <f t="shared" si="0"/>
        <v>326.48739371351706</v>
      </c>
    </row>
    <row r="51" spans="1:4">
      <c r="A51" s="2" t="s">
        <v>40</v>
      </c>
      <c r="B51" s="10">
        <v>653.822</v>
      </c>
      <c r="C51" s="26">
        <v>159115</v>
      </c>
      <c r="D51" s="18">
        <f t="shared" si="0"/>
        <v>243.3613429954942</v>
      </c>
    </row>
    <row r="52" spans="1:4">
      <c r="A52" s="2" t="s">
        <v>113</v>
      </c>
      <c r="B52" s="10">
        <v>249.46529999999998</v>
      </c>
      <c r="C52" s="26">
        <v>96760</v>
      </c>
      <c r="D52" s="18">
        <f t="shared" si="0"/>
        <v>387.86957544796815</v>
      </c>
    </row>
    <row r="53" spans="1:4">
      <c r="A53" s="2" t="s">
        <v>41</v>
      </c>
      <c r="B53" s="10">
        <v>228.20080000000002</v>
      </c>
      <c r="C53" s="26">
        <v>117863</v>
      </c>
      <c r="D53" s="18">
        <f t="shared" si="0"/>
        <v>516.48811047112895</v>
      </c>
    </row>
    <row r="54" spans="1:4">
      <c r="A54" s="2" t="s">
        <v>42</v>
      </c>
      <c r="B54" s="10">
        <v>135.70680000000002</v>
      </c>
      <c r="C54" s="26">
        <v>149403</v>
      </c>
      <c r="D54" s="18">
        <f t="shared" si="0"/>
        <v>1100.9249352280062</v>
      </c>
    </row>
    <row r="55" spans="1:4">
      <c r="A55" s="38" t="s">
        <v>156</v>
      </c>
      <c r="B55" s="10">
        <v>71.012200000000007</v>
      </c>
      <c r="C55" s="26">
        <v>62537</v>
      </c>
      <c r="D55" s="18">
        <f t="shared" si="0"/>
        <v>880.6514936870002</v>
      </c>
    </row>
    <row r="56" spans="1:4">
      <c r="A56" s="2" t="s">
        <v>43</v>
      </c>
      <c r="B56" s="10">
        <v>93.837500000000006</v>
      </c>
      <c r="C56" s="26">
        <v>69037</v>
      </c>
      <c r="D56" s="18">
        <f t="shared" si="0"/>
        <v>735.70800586119617</v>
      </c>
    </row>
    <row r="57" spans="1:4">
      <c r="A57" s="2" t="s">
        <v>44</v>
      </c>
      <c r="B57" s="10">
        <v>185.79089999999999</v>
      </c>
      <c r="C57" s="26">
        <v>89243</v>
      </c>
      <c r="D57" s="18">
        <f t="shared" si="0"/>
        <v>480.34107160253814</v>
      </c>
    </row>
    <row r="58" spans="1:4">
      <c r="A58" s="2" t="s">
        <v>45</v>
      </c>
      <c r="B58" s="10">
        <v>236.16729999999998</v>
      </c>
      <c r="C58" s="26">
        <v>90195</v>
      </c>
      <c r="D58" s="18">
        <f t="shared" si="0"/>
        <v>381.91146699818307</v>
      </c>
    </row>
    <row r="59" spans="1:4">
      <c r="A59" s="2" t="s">
        <v>46</v>
      </c>
      <c r="B59" s="10">
        <v>102.31870000000001</v>
      </c>
      <c r="C59" s="26">
        <v>380948</v>
      </c>
      <c r="D59" s="18">
        <f t="shared" si="0"/>
        <v>3723.1512910152296</v>
      </c>
    </row>
    <row r="60" spans="1:4">
      <c r="A60" s="2" t="s">
        <v>47</v>
      </c>
      <c r="B60" s="10">
        <v>97.352500000000006</v>
      </c>
      <c r="C60" s="26">
        <v>193325</v>
      </c>
      <c r="D60" s="18">
        <f t="shared" si="0"/>
        <v>1985.824709175419</v>
      </c>
    </row>
    <row r="61" spans="1:4">
      <c r="A61" s="2" t="s">
        <v>48</v>
      </c>
      <c r="B61" s="10">
        <v>104.50030000000001</v>
      </c>
      <c r="C61" s="26">
        <v>158371</v>
      </c>
      <c r="D61" s="18">
        <f t="shared" si="0"/>
        <v>1515.5076109829349</v>
      </c>
    </row>
    <row r="62" spans="1:4">
      <c r="A62" s="2" t="s">
        <v>49</v>
      </c>
      <c r="B62" s="10">
        <v>185.1823</v>
      </c>
      <c r="C62" s="26">
        <v>90118</v>
      </c>
      <c r="D62" s="18">
        <f t="shared" si="0"/>
        <v>486.64478192570243</v>
      </c>
    </row>
    <row r="63" spans="1:4">
      <c r="A63" s="2" t="s">
        <v>50</v>
      </c>
      <c r="B63" s="10">
        <v>384.69559999999996</v>
      </c>
      <c r="C63" s="26">
        <v>99419</v>
      </c>
      <c r="D63" s="18">
        <f t="shared" si="0"/>
        <v>258.43550069197573</v>
      </c>
    </row>
    <row r="64" spans="1:4">
      <c r="A64" s="2" t="s">
        <v>51</v>
      </c>
      <c r="B64" s="10">
        <v>118.5324</v>
      </c>
      <c r="C64" s="26">
        <v>53901</v>
      </c>
      <c r="D64" s="18">
        <f t="shared" si="0"/>
        <v>454.73642649604665</v>
      </c>
    </row>
    <row r="65" spans="1:4">
      <c r="A65" s="2" t="s">
        <v>52</v>
      </c>
      <c r="B65" s="10">
        <v>473.5532</v>
      </c>
      <c r="C65" s="26">
        <v>82036</v>
      </c>
      <c r="D65" s="18">
        <f t="shared" si="0"/>
        <v>173.23502406910143</v>
      </c>
    </row>
    <row r="66" spans="1:4">
      <c r="A66" s="2" t="s">
        <v>53</v>
      </c>
      <c r="B66" s="10">
        <v>449.50839999999994</v>
      </c>
      <c r="C66" s="26">
        <v>165683</v>
      </c>
      <c r="D66" s="18">
        <f t="shared" si="0"/>
        <v>368.58710538001077</v>
      </c>
    </row>
    <row r="67" spans="1:4">
      <c r="A67" s="2" t="s">
        <v>54</v>
      </c>
      <c r="B67" s="10">
        <v>212.43430000000001</v>
      </c>
      <c r="C67" s="26">
        <v>111189</v>
      </c>
      <c r="D67" s="18">
        <f t="shared" si="0"/>
        <v>523.40417719737343</v>
      </c>
    </row>
    <row r="68" spans="1:4">
      <c r="A68" s="2" t="s">
        <v>55</v>
      </c>
      <c r="B68" s="10">
        <v>126.7705</v>
      </c>
      <c r="C68" s="26">
        <v>94958</v>
      </c>
      <c r="D68" s="18">
        <f t="shared" si="0"/>
        <v>749.05439356948182</v>
      </c>
    </row>
    <row r="69" spans="1:4">
      <c r="A69" s="38" t="s">
        <v>157</v>
      </c>
      <c r="B69" s="10">
        <v>121.8381</v>
      </c>
      <c r="C69" s="26">
        <v>60978</v>
      </c>
      <c r="D69" s="18">
        <f t="shared" si="0"/>
        <v>500.48383879919339</v>
      </c>
    </row>
    <row r="70" spans="1:4">
      <c r="A70" s="2" t="s">
        <v>56</v>
      </c>
      <c r="B70" s="10">
        <v>124.8416</v>
      </c>
      <c r="C70" s="26">
        <v>100924</v>
      </c>
      <c r="D70" s="18">
        <f t="shared" si="0"/>
        <v>808.41642529413275</v>
      </c>
    </row>
    <row r="71" spans="1:4">
      <c r="A71" s="2" t="s">
        <v>57</v>
      </c>
      <c r="B71" s="10">
        <v>92.525300000000001</v>
      </c>
      <c r="C71" s="26">
        <v>41776</v>
      </c>
      <c r="D71" s="18">
        <f t="shared" si="0"/>
        <v>451.50893863624327</v>
      </c>
    </row>
    <row r="72" spans="1:4">
      <c r="A72" s="2" t="s">
        <v>58</v>
      </c>
      <c r="B72" s="10">
        <v>124.53399999999999</v>
      </c>
      <c r="C72" s="26">
        <v>37238</v>
      </c>
      <c r="D72" s="18">
        <f t="shared" si="0"/>
        <v>299.01874186969025</v>
      </c>
    </row>
    <row r="73" spans="1:4">
      <c r="A73" s="2" t="s">
        <v>59</v>
      </c>
      <c r="B73" s="10">
        <v>158.02190000000002</v>
      </c>
      <c r="C73" s="26">
        <v>48773</v>
      </c>
      <c r="D73" s="18">
        <f t="shared" si="0"/>
        <v>308.64709258653386</v>
      </c>
    </row>
    <row r="74" spans="1:4">
      <c r="A74" s="2" t="s">
        <v>60</v>
      </c>
      <c r="B74" s="10">
        <v>406.23349999999999</v>
      </c>
      <c r="C74" s="26">
        <v>67798</v>
      </c>
      <c r="D74" s="18">
        <f t="shared" ref="D74:D124" si="1">C74/B74</f>
        <v>166.89416308600843</v>
      </c>
    </row>
    <row r="75" spans="1:4">
      <c r="A75" s="2" t="s">
        <v>61</v>
      </c>
      <c r="B75" s="10">
        <v>206.46080000000001</v>
      </c>
      <c r="C75" s="26">
        <v>47436</v>
      </c>
      <c r="D75" s="18">
        <f t="shared" si="1"/>
        <v>229.75790077341557</v>
      </c>
    </row>
    <row r="76" spans="1:4">
      <c r="A76" s="2" t="s">
        <v>114</v>
      </c>
      <c r="B76" s="10">
        <v>79.473100000000002</v>
      </c>
      <c r="C76" s="26">
        <v>89288</v>
      </c>
      <c r="D76" s="18">
        <f t="shared" si="1"/>
        <v>1123.4996495669604</v>
      </c>
    </row>
    <row r="77" spans="1:4">
      <c r="A77" s="2" t="s">
        <v>62</v>
      </c>
      <c r="B77" s="10">
        <v>1287.3586</v>
      </c>
      <c r="C77" s="26">
        <v>2872800</v>
      </c>
      <c r="D77" s="18">
        <f t="shared" si="1"/>
        <v>2231.5460509604704</v>
      </c>
    </row>
    <row r="78" spans="1:4">
      <c r="A78" s="2" t="s">
        <v>63</v>
      </c>
      <c r="B78" s="10">
        <v>277.62220000000002</v>
      </c>
      <c r="C78" s="26">
        <v>126470</v>
      </c>
      <c r="D78" s="18">
        <f t="shared" si="1"/>
        <v>455.54714284376388</v>
      </c>
    </row>
    <row r="79" spans="1:4">
      <c r="A79" s="2" t="s">
        <v>64</v>
      </c>
      <c r="B79" s="10">
        <v>46.845100000000002</v>
      </c>
      <c r="C79" s="26">
        <v>46063</v>
      </c>
      <c r="D79" s="18">
        <f t="shared" si="1"/>
        <v>983.30455052929756</v>
      </c>
    </row>
    <row r="80" spans="1:4">
      <c r="A80" s="2" t="s">
        <v>65</v>
      </c>
      <c r="B80" s="10">
        <v>473.9144</v>
      </c>
      <c r="C80" s="26">
        <v>69439</v>
      </c>
      <c r="D80" s="18">
        <f t="shared" si="1"/>
        <v>146.52224114734645</v>
      </c>
    </row>
    <row r="81" spans="1:4">
      <c r="A81" s="2" t="s">
        <v>66</v>
      </c>
      <c r="B81" s="10">
        <v>152.84219999999999</v>
      </c>
      <c r="C81" s="26">
        <v>54338</v>
      </c>
      <c r="D81" s="18">
        <f t="shared" si="1"/>
        <v>355.51699726907884</v>
      </c>
    </row>
    <row r="82" spans="1:4">
      <c r="A82" s="2" t="s">
        <v>67</v>
      </c>
      <c r="B82" s="10">
        <v>34.363</v>
      </c>
      <c r="C82" s="26">
        <v>119217</v>
      </c>
      <c r="D82" s="18">
        <f t="shared" si="1"/>
        <v>3469.3420248523121</v>
      </c>
    </row>
    <row r="83" spans="1:4">
      <c r="A83" s="2" t="s">
        <v>68</v>
      </c>
      <c r="B83" s="10">
        <v>59.567799999999998</v>
      </c>
      <c r="C83" s="26">
        <v>50770</v>
      </c>
      <c r="D83" s="18">
        <f t="shared" si="1"/>
        <v>852.30611169121573</v>
      </c>
    </row>
    <row r="84" spans="1:4">
      <c r="A84" s="2" t="s">
        <v>69</v>
      </c>
      <c r="B84" s="10">
        <v>69.151300000000006</v>
      </c>
      <c r="C84" s="26">
        <v>21666</v>
      </c>
      <c r="D84" s="18">
        <f t="shared" si="1"/>
        <v>313.31298182391362</v>
      </c>
    </row>
    <row r="85" spans="1:4">
      <c r="A85" s="2" t="s">
        <v>70</v>
      </c>
      <c r="B85" s="10">
        <v>56.1126</v>
      </c>
      <c r="C85" s="26">
        <v>49262</v>
      </c>
      <c r="D85" s="18">
        <f t="shared" si="1"/>
        <v>877.9133385371556</v>
      </c>
    </row>
    <row r="86" spans="1:4">
      <c r="A86" s="2" t="s">
        <v>71</v>
      </c>
      <c r="B86" s="10">
        <v>54.069499999999998</v>
      </c>
      <c r="C86" s="26">
        <v>75561</v>
      </c>
      <c r="D86" s="18">
        <f t="shared" si="1"/>
        <v>1397.4791703270791</v>
      </c>
    </row>
    <row r="87" spans="1:4">
      <c r="A87" s="2" t="s">
        <v>72</v>
      </c>
      <c r="B87" s="10">
        <v>130.83620000000002</v>
      </c>
      <c r="C87" s="26">
        <v>59789</v>
      </c>
      <c r="D87" s="18">
        <f t="shared" si="1"/>
        <v>456.97597453915654</v>
      </c>
    </row>
    <row r="88" spans="1:4">
      <c r="A88" s="2" t="s">
        <v>112</v>
      </c>
      <c r="B88" s="10">
        <v>94.624300000000005</v>
      </c>
      <c r="C88" s="26">
        <v>124361</v>
      </c>
      <c r="D88" s="18">
        <f t="shared" si="1"/>
        <v>1314.260713157191</v>
      </c>
    </row>
    <row r="89" spans="1:4">
      <c r="A89" s="2" t="s">
        <v>73</v>
      </c>
      <c r="B89" s="10">
        <v>119.02330000000001</v>
      </c>
      <c r="C89" s="26">
        <v>966144</v>
      </c>
      <c r="D89" s="18">
        <f t="shared" si="1"/>
        <v>8117.2677954652572</v>
      </c>
    </row>
    <row r="90" spans="1:4">
      <c r="A90" s="2" t="s">
        <v>74</v>
      </c>
      <c r="B90" s="10">
        <v>30.550500000000003</v>
      </c>
      <c r="C90" s="26">
        <v>54353</v>
      </c>
      <c r="D90" s="18">
        <f t="shared" si="1"/>
        <v>1779.1198180062518</v>
      </c>
    </row>
    <row r="91" spans="1:4">
      <c r="A91" s="2" t="s">
        <v>75</v>
      </c>
      <c r="B91" s="10">
        <v>59.852799999999995</v>
      </c>
      <c r="C91" s="26">
        <v>133970</v>
      </c>
      <c r="D91" s="18">
        <f t="shared" si="1"/>
        <v>2238.3246899059027</v>
      </c>
    </row>
    <row r="92" spans="1:4">
      <c r="A92" s="2" t="s">
        <v>104</v>
      </c>
      <c r="B92" s="10">
        <v>509.26319999999998</v>
      </c>
      <c r="C92" s="26">
        <v>151372</v>
      </c>
      <c r="D92" s="18">
        <f t="shared" si="1"/>
        <v>297.23726356037508</v>
      </c>
    </row>
    <row r="93" spans="1:4">
      <c r="A93" s="2" t="s">
        <v>76</v>
      </c>
      <c r="B93" s="10">
        <v>402.88900000000001</v>
      </c>
      <c r="C93" s="26">
        <v>99857</v>
      </c>
      <c r="D93" s="18">
        <f t="shared" si="1"/>
        <v>247.85238614109593</v>
      </c>
    </row>
    <row r="94" spans="1:4">
      <c r="A94" s="2" t="s">
        <v>77</v>
      </c>
      <c r="B94" s="10">
        <v>149.35379999999998</v>
      </c>
      <c r="C94" s="26">
        <v>94477</v>
      </c>
      <c r="D94" s="18">
        <f t="shared" si="1"/>
        <v>632.57178592041191</v>
      </c>
    </row>
    <row r="95" spans="1:4">
      <c r="A95" s="2" t="s">
        <v>105</v>
      </c>
      <c r="B95" s="10">
        <v>103.4135</v>
      </c>
      <c r="C95" s="26">
        <v>56031</v>
      </c>
      <c r="D95" s="18">
        <f t="shared" si="1"/>
        <v>541.81514018962707</v>
      </c>
    </row>
    <row r="96" spans="1:4">
      <c r="A96" s="2" t="s">
        <v>78</v>
      </c>
      <c r="B96" s="10">
        <v>117.38950000000001</v>
      </c>
      <c r="C96" s="26">
        <v>323370</v>
      </c>
      <c r="D96" s="18">
        <f t="shared" si="1"/>
        <v>2754.6756737186884</v>
      </c>
    </row>
    <row r="97" spans="1:4">
      <c r="A97" s="2" t="s">
        <v>79</v>
      </c>
      <c r="B97" s="10">
        <v>249.85740000000001</v>
      </c>
      <c r="C97" s="26">
        <v>198283</v>
      </c>
      <c r="D97" s="18">
        <f t="shared" si="1"/>
        <v>793.58466069045778</v>
      </c>
    </row>
    <row r="98" spans="1:4">
      <c r="A98" s="2" t="s">
        <v>80</v>
      </c>
      <c r="B98" s="10">
        <v>332.98320000000001</v>
      </c>
      <c r="C98" s="26">
        <v>87141</v>
      </c>
      <c r="D98" s="18">
        <f t="shared" si="1"/>
        <v>261.69788746098902</v>
      </c>
    </row>
    <row r="99" spans="1:4">
      <c r="A99" s="2" t="s">
        <v>81</v>
      </c>
      <c r="B99" s="10">
        <v>241.00229999999999</v>
      </c>
      <c r="C99" s="26">
        <v>95441</v>
      </c>
      <c r="D99" s="18">
        <f t="shared" si="1"/>
        <v>396.01696747292453</v>
      </c>
    </row>
    <row r="100" spans="1:4">
      <c r="A100" s="2" t="s">
        <v>82</v>
      </c>
      <c r="B100" s="10">
        <v>175.43490000000003</v>
      </c>
      <c r="C100" s="26">
        <v>67211</v>
      </c>
      <c r="D100" s="18">
        <f t="shared" si="1"/>
        <v>383.11077214396903</v>
      </c>
    </row>
    <row r="101" spans="1:4">
      <c r="A101" s="2" t="s">
        <v>106</v>
      </c>
      <c r="B101" s="10">
        <v>392.08580000000001</v>
      </c>
      <c r="C101" s="26">
        <v>60403</v>
      </c>
      <c r="D101" s="18">
        <f t="shared" si="1"/>
        <v>154.055566409189</v>
      </c>
    </row>
    <row r="102" spans="1:4">
      <c r="A102" s="2" t="s">
        <v>107</v>
      </c>
      <c r="B102" s="10">
        <v>37.861199999999997</v>
      </c>
      <c r="C102" s="26">
        <v>67239</v>
      </c>
      <c r="D102" s="18">
        <f t="shared" si="1"/>
        <v>1775.9342017685653</v>
      </c>
    </row>
    <row r="103" spans="1:4">
      <c r="A103" s="2" t="s">
        <v>83</v>
      </c>
      <c r="B103" s="10">
        <v>181.99810000000002</v>
      </c>
      <c r="C103" s="26">
        <v>63941</v>
      </c>
      <c r="D103" s="18">
        <f t="shared" si="1"/>
        <v>351.32784353243244</v>
      </c>
    </row>
    <row r="104" spans="1:4">
      <c r="A104" s="38" t="s">
        <v>158</v>
      </c>
      <c r="B104" s="10">
        <v>162.42850000000001</v>
      </c>
      <c r="C104" s="26">
        <v>70834</v>
      </c>
      <c r="D104" s="18">
        <f t="shared" si="1"/>
        <v>436.09341956614753</v>
      </c>
    </row>
    <row r="105" spans="1:4">
      <c r="A105" s="2" t="s">
        <v>108</v>
      </c>
      <c r="B105" s="10">
        <v>112.7244</v>
      </c>
      <c r="C105" s="26">
        <v>89718</v>
      </c>
      <c r="D105" s="18">
        <f t="shared" si="1"/>
        <v>795.90576663082697</v>
      </c>
    </row>
    <row r="106" spans="1:4">
      <c r="A106" s="2" t="s">
        <v>84</v>
      </c>
      <c r="B106" s="10">
        <v>46.571800000000003</v>
      </c>
      <c r="C106" s="26">
        <v>33642</v>
      </c>
      <c r="D106" s="18">
        <f t="shared" si="1"/>
        <v>722.36847190789274</v>
      </c>
    </row>
    <row r="107" spans="1:4">
      <c r="A107" s="2" t="s">
        <v>109</v>
      </c>
      <c r="B107" s="10">
        <v>239.04069999999999</v>
      </c>
      <c r="C107" s="26">
        <v>181447</v>
      </c>
      <c r="D107" s="18">
        <f t="shared" si="1"/>
        <v>759.06320555453533</v>
      </c>
    </row>
    <row r="108" spans="1:4">
      <c r="A108" s="38" t="s">
        <v>159</v>
      </c>
      <c r="B108" s="10">
        <v>243.26169999999999</v>
      </c>
      <c r="C108" s="26">
        <v>82802</v>
      </c>
      <c r="D108" s="18">
        <f t="shared" si="1"/>
        <v>340.382394762513</v>
      </c>
    </row>
    <row r="109" spans="1:4">
      <c r="A109" s="2" t="s">
        <v>85</v>
      </c>
      <c r="B109" s="10">
        <v>273.13290000000001</v>
      </c>
      <c r="C109" s="26">
        <v>67923</v>
      </c>
      <c r="D109" s="18">
        <f t="shared" si="1"/>
        <v>248.68113654561569</v>
      </c>
    </row>
    <row r="110" spans="1:4">
      <c r="A110" s="2" t="s">
        <v>86</v>
      </c>
      <c r="B110" s="10">
        <v>160.5924</v>
      </c>
      <c r="C110" s="26">
        <v>668405</v>
      </c>
      <c r="D110" s="18">
        <f t="shared" si="1"/>
        <v>4162.1209970085756</v>
      </c>
    </row>
    <row r="111" spans="1:4">
      <c r="A111" s="2" t="s">
        <v>110</v>
      </c>
      <c r="B111" s="10">
        <v>213.75369999999998</v>
      </c>
      <c r="C111" s="26">
        <v>234293</v>
      </c>
      <c r="D111" s="18">
        <f t="shared" si="1"/>
        <v>1096.0886291091103</v>
      </c>
    </row>
    <row r="112" spans="1:4">
      <c r="A112" s="2" t="s">
        <v>87</v>
      </c>
      <c r="B112" s="10">
        <v>245.32060000000001</v>
      </c>
      <c r="C112" s="26">
        <v>59329</v>
      </c>
      <c r="D112" s="18">
        <f t="shared" si="1"/>
        <v>241.84271520614249</v>
      </c>
    </row>
    <row r="113" spans="1:4">
      <c r="A113" s="2" t="s">
        <v>88</v>
      </c>
      <c r="B113" s="10">
        <v>421.25279999999998</v>
      </c>
      <c r="C113" s="26">
        <v>62317</v>
      </c>
      <c r="D113" s="18">
        <f t="shared" si="1"/>
        <v>147.93254786674416</v>
      </c>
    </row>
    <row r="114" spans="1:4">
      <c r="A114" s="2" t="s">
        <v>89</v>
      </c>
      <c r="B114" s="10">
        <v>358.74910000000006</v>
      </c>
      <c r="C114" s="26">
        <v>27243</v>
      </c>
      <c r="D114" s="18">
        <f t="shared" si="1"/>
        <v>75.938866466842697</v>
      </c>
    </row>
    <row r="115" spans="1:4">
      <c r="A115" s="2" t="s">
        <v>90</v>
      </c>
      <c r="B115" s="10">
        <v>182.90009999999998</v>
      </c>
      <c r="C115" s="26">
        <v>311620</v>
      </c>
      <c r="D115" s="18">
        <f t="shared" si="1"/>
        <v>1703.7716217760408</v>
      </c>
    </row>
    <row r="116" spans="1:4">
      <c r="A116" s="2" t="s">
        <v>91</v>
      </c>
      <c r="B116" s="10">
        <v>444.66640000000001</v>
      </c>
      <c r="C116" s="26">
        <v>73638</v>
      </c>
      <c r="D116" s="18">
        <f t="shared" si="1"/>
        <v>165.60279796269742</v>
      </c>
    </row>
    <row r="117" spans="1:4">
      <c r="A117" s="2" t="s">
        <v>92</v>
      </c>
      <c r="B117" s="10">
        <v>207.77860000000001</v>
      </c>
      <c r="C117" s="26">
        <v>121605</v>
      </c>
      <c r="D117" s="18">
        <f t="shared" si="1"/>
        <v>585.26238987075658</v>
      </c>
    </row>
    <row r="118" spans="1:4">
      <c r="A118" s="2" t="s">
        <v>93</v>
      </c>
      <c r="B118" s="10">
        <v>547.04179999999997</v>
      </c>
      <c r="C118" s="26">
        <v>126769</v>
      </c>
      <c r="D118" s="18">
        <f t="shared" si="1"/>
        <v>231.73549077968084</v>
      </c>
    </row>
    <row r="119" spans="1:4">
      <c r="A119" s="2" t="s">
        <v>94</v>
      </c>
      <c r="B119" s="10">
        <v>192.06200000000001</v>
      </c>
      <c r="C119" s="26">
        <v>36579</v>
      </c>
      <c r="D119" s="18">
        <f t="shared" si="1"/>
        <v>190.45412418906395</v>
      </c>
    </row>
    <row r="120" spans="1:4">
      <c r="A120" s="2" t="s">
        <v>95</v>
      </c>
      <c r="B120" s="10">
        <v>84.5702</v>
      </c>
      <c r="C120" s="26">
        <v>31671</v>
      </c>
      <c r="D120" s="18">
        <f t="shared" si="1"/>
        <v>374.49361595455611</v>
      </c>
    </row>
    <row r="121" spans="1:4">
      <c r="A121" s="2" t="s">
        <v>96</v>
      </c>
      <c r="B121" s="10">
        <v>85.013799999999989</v>
      </c>
      <c r="C121" s="26">
        <v>154106</v>
      </c>
      <c r="D121" s="18">
        <f t="shared" si="1"/>
        <v>1812.7174646939675</v>
      </c>
    </row>
    <row r="122" spans="1:4">
      <c r="A122" s="2" t="s">
        <v>97</v>
      </c>
      <c r="B122" s="10">
        <v>383.642</v>
      </c>
      <c r="C122" s="26">
        <v>60261</v>
      </c>
      <c r="D122" s="18">
        <f t="shared" si="1"/>
        <v>157.0761282654141</v>
      </c>
    </row>
    <row r="123" spans="1:4">
      <c r="A123" s="2" t="s">
        <v>98</v>
      </c>
      <c r="B123" s="10">
        <v>145.54390000000001</v>
      </c>
      <c r="C123" s="26">
        <v>28265</v>
      </c>
      <c r="D123" s="18">
        <f t="shared" si="1"/>
        <v>194.20257393130183</v>
      </c>
    </row>
    <row r="124" spans="1:4">
      <c r="A124" s="38" t="s">
        <v>160</v>
      </c>
      <c r="B124" s="10">
        <v>96.411699999999996</v>
      </c>
      <c r="C124" s="33">
        <v>70879</v>
      </c>
      <c r="D124" s="18">
        <f t="shared" si="1"/>
        <v>735.17010902203776</v>
      </c>
    </row>
    <row r="125" spans="1:4">
      <c r="B125" s="24"/>
    </row>
    <row r="126" spans="1:4">
      <c r="A126" s="6" t="s">
        <v>111</v>
      </c>
    </row>
    <row r="128" spans="1:4">
      <c r="B128" s="42"/>
    </row>
  </sheetData>
  <mergeCells count="2">
    <mergeCell ref="A1:D1"/>
    <mergeCell ref="A3:A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sqref="A1:D1"/>
    </sheetView>
  </sheetViews>
  <sheetFormatPr defaultRowHeight="12.75"/>
  <cols>
    <col min="1" max="1" width="20.5703125" customWidth="1"/>
    <col min="2" max="4" width="14.7109375" customWidth="1"/>
  </cols>
  <sheetData>
    <row r="1" spans="1:4" ht="29.25" customHeight="1">
      <c r="A1" s="88" t="s">
        <v>303</v>
      </c>
      <c r="B1" s="89"/>
      <c r="C1" s="89"/>
      <c r="D1" s="89"/>
    </row>
    <row r="3" spans="1:4" ht="37.5" customHeight="1">
      <c r="A3" s="111" t="s">
        <v>281</v>
      </c>
      <c r="B3" s="17" t="s">
        <v>131</v>
      </c>
      <c r="C3" s="17" t="s">
        <v>132</v>
      </c>
      <c r="D3" s="17" t="s">
        <v>133</v>
      </c>
    </row>
    <row r="4" spans="1:4" ht="15.75">
      <c r="A4" s="111"/>
      <c r="B4" s="3" t="s">
        <v>289</v>
      </c>
      <c r="C4" s="3" t="s">
        <v>121</v>
      </c>
      <c r="D4" s="3" t="s">
        <v>290</v>
      </c>
    </row>
    <row r="5" spans="1:4">
      <c r="A5" s="2" t="s">
        <v>261</v>
      </c>
      <c r="B5" s="78">
        <v>6827.0013999999983</v>
      </c>
      <c r="C5" s="79">
        <v>2269120</v>
      </c>
      <c r="D5" s="79">
        <f>C5/B5</f>
        <v>332.37432762208027</v>
      </c>
    </row>
    <row r="6" spans="1:4">
      <c r="A6" s="2" t="s">
        <v>223</v>
      </c>
      <c r="B6" s="78">
        <v>1575.6523999999997</v>
      </c>
      <c r="C6" s="79">
        <v>3234658</v>
      </c>
      <c r="D6" s="79">
        <f t="shared" ref="D6:D18" si="0">C6/B6</f>
        <v>2052.9007539987883</v>
      </c>
    </row>
    <row r="7" spans="1:4">
      <c r="A7" s="2" t="s">
        <v>269</v>
      </c>
      <c r="B7" s="78">
        <v>2472.907799999999</v>
      </c>
      <c r="C7" s="79">
        <v>853552</v>
      </c>
      <c r="D7" s="79">
        <f t="shared" si="0"/>
        <v>345.16127127748166</v>
      </c>
    </row>
    <row r="8" spans="1:4">
      <c r="A8" s="2" t="s">
        <v>206</v>
      </c>
      <c r="B8" s="78">
        <v>1833.7911000000008</v>
      </c>
      <c r="C8" s="79">
        <v>844957</v>
      </c>
      <c r="D8" s="79">
        <f t="shared" si="0"/>
        <v>460.77058613710125</v>
      </c>
    </row>
    <row r="9" spans="1:4">
      <c r="A9" s="2" t="s">
        <v>180</v>
      </c>
      <c r="B9" s="78">
        <v>3702.3211999999985</v>
      </c>
      <c r="C9" s="79">
        <v>1011291</v>
      </c>
      <c r="D9" s="79">
        <f t="shared" si="0"/>
        <v>273.15053053743702</v>
      </c>
    </row>
    <row r="10" spans="1:4">
      <c r="A10" s="2" t="s">
        <v>202</v>
      </c>
      <c r="B10" s="78">
        <v>3513.6927000000001</v>
      </c>
      <c r="C10" s="79">
        <v>1013260</v>
      </c>
      <c r="D10" s="79">
        <f t="shared" si="0"/>
        <v>288.3746777286471</v>
      </c>
    </row>
    <row r="11" spans="1:4">
      <c r="A11" s="2" t="s">
        <v>250</v>
      </c>
      <c r="B11" s="78">
        <v>5363.2846</v>
      </c>
      <c r="C11" s="79">
        <v>4355725</v>
      </c>
      <c r="D11" s="79">
        <f t="shared" si="0"/>
        <v>812.13758449439729</v>
      </c>
    </row>
    <row r="12" spans="1:4">
      <c r="A12" s="2" t="s">
        <v>226</v>
      </c>
      <c r="B12" s="78">
        <v>1178.9333999999997</v>
      </c>
      <c r="C12" s="79">
        <v>3101002</v>
      </c>
      <c r="D12" s="79">
        <f t="shared" si="0"/>
        <v>2630.3453613240586</v>
      </c>
    </row>
    <row r="13" spans="1:4">
      <c r="A13" s="2" t="s">
        <v>174</v>
      </c>
      <c r="B13" s="78">
        <v>3862.8792000000003</v>
      </c>
      <c r="C13" s="79">
        <v>1257520</v>
      </c>
      <c r="D13" s="79">
        <f t="shared" si="0"/>
        <v>325.53956126818565</v>
      </c>
    </row>
    <row r="14" spans="1:4">
      <c r="A14" s="2" t="s">
        <v>282</v>
      </c>
      <c r="B14" s="78">
        <v>3210.3739</v>
      </c>
      <c r="C14" s="79">
        <v>551212</v>
      </c>
      <c r="D14" s="79">
        <f t="shared" si="0"/>
        <v>171.69713471692504</v>
      </c>
    </row>
    <row r="15" spans="1:4">
      <c r="A15" s="2" t="s">
        <v>222</v>
      </c>
      <c r="B15" s="78">
        <v>3266.1183000000015</v>
      </c>
      <c r="C15" s="79">
        <v>631297</v>
      </c>
      <c r="D15" s="79">
        <f t="shared" si="0"/>
        <v>193.28663018727758</v>
      </c>
    </row>
    <row r="16" spans="1:4">
      <c r="A16" s="2" t="s">
        <v>232</v>
      </c>
      <c r="B16" s="78">
        <v>5009.2819000000018</v>
      </c>
      <c r="C16" s="79">
        <v>1260193</v>
      </c>
      <c r="D16" s="79">
        <f t="shared" si="0"/>
        <v>251.57158753632922</v>
      </c>
    </row>
    <row r="17" spans="1:4">
      <c r="A17" s="2" t="s">
        <v>190</v>
      </c>
      <c r="B17" s="78">
        <v>3573.6821</v>
      </c>
      <c r="C17" s="79">
        <v>1109888</v>
      </c>
      <c r="D17" s="79">
        <f t="shared" si="0"/>
        <v>310.5726723706062</v>
      </c>
    </row>
    <row r="18" spans="1:4">
      <c r="A18" s="2" t="s">
        <v>184</v>
      </c>
      <c r="B18" s="80">
        <v>1248.68</v>
      </c>
      <c r="C18" s="79">
        <v>431955</v>
      </c>
      <c r="D18" s="81">
        <f t="shared" si="0"/>
        <v>345.92930134221734</v>
      </c>
    </row>
    <row r="19" spans="1:4">
      <c r="B19" s="25"/>
      <c r="C19" s="25"/>
      <c r="D19" s="82"/>
    </row>
    <row r="20" spans="1:4">
      <c r="A20" s="6" t="s">
        <v>111</v>
      </c>
    </row>
    <row r="21" spans="1:4" ht="15">
      <c r="C21" s="83"/>
    </row>
    <row r="22" spans="1:4">
      <c r="B22" s="42"/>
      <c r="C22" s="42"/>
    </row>
  </sheetData>
  <mergeCells count="2">
    <mergeCell ref="A1:D1"/>
    <mergeCell ref="A3: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9"/>
  <sheetViews>
    <sheetView workbookViewId="0">
      <selection sqref="A1:G1"/>
    </sheetView>
  </sheetViews>
  <sheetFormatPr defaultRowHeight="12.75"/>
  <cols>
    <col min="1" max="1" width="19.85546875" bestFit="1" customWidth="1"/>
    <col min="2" max="4" width="10.7109375" bestFit="1" customWidth="1"/>
    <col min="7" max="7" width="10.140625" bestFit="1" customWidth="1"/>
  </cols>
  <sheetData>
    <row r="1" spans="1:7" ht="29.25" customHeight="1">
      <c r="A1" s="85" t="s">
        <v>278</v>
      </c>
      <c r="B1" s="86"/>
      <c r="C1" s="86"/>
      <c r="D1" s="86"/>
      <c r="E1" s="87"/>
      <c r="F1" s="87"/>
      <c r="G1" s="87"/>
    </row>
    <row r="3" spans="1:7">
      <c r="A3" s="4" t="s">
        <v>0</v>
      </c>
      <c r="B3" s="3">
        <v>2012</v>
      </c>
      <c r="C3" s="3">
        <v>2013</v>
      </c>
      <c r="D3" s="3">
        <v>2014</v>
      </c>
      <c r="E3" s="3">
        <v>2015</v>
      </c>
      <c r="F3" s="3">
        <v>2016</v>
      </c>
      <c r="G3" s="3">
        <v>2017</v>
      </c>
    </row>
    <row r="4" spans="1:7">
      <c r="A4" s="2" t="s">
        <v>1</v>
      </c>
      <c r="B4" s="26">
        <v>872091</v>
      </c>
      <c r="C4" s="26">
        <v>902137</v>
      </c>
      <c r="D4" s="26">
        <v>896773</v>
      </c>
      <c r="E4" s="26">
        <v>890529</v>
      </c>
      <c r="F4" s="26">
        <v>886837</v>
      </c>
      <c r="G4" s="26">
        <v>882523</v>
      </c>
    </row>
    <row r="5" spans="1:7">
      <c r="A5" s="38" t="s">
        <v>154</v>
      </c>
      <c r="B5" s="26">
        <v>55720</v>
      </c>
      <c r="C5" s="26">
        <v>56884</v>
      </c>
      <c r="D5" s="26">
        <v>56960</v>
      </c>
      <c r="E5" s="26">
        <v>57294</v>
      </c>
      <c r="F5" s="26">
        <v>57530</v>
      </c>
      <c r="G5" s="26">
        <v>57234</v>
      </c>
    </row>
    <row r="6" spans="1:7">
      <c r="A6" s="2" t="s">
        <v>2</v>
      </c>
      <c r="B6" s="26">
        <v>46393</v>
      </c>
      <c r="C6" s="26">
        <v>46992</v>
      </c>
      <c r="D6" s="26">
        <v>46834</v>
      </c>
      <c r="E6" s="26">
        <v>46754</v>
      </c>
      <c r="F6" s="26">
        <v>46552</v>
      </c>
      <c r="G6" s="26">
        <v>46181</v>
      </c>
    </row>
    <row r="7" spans="1:7">
      <c r="A7" s="2" t="s">
        <v>3</v>
      </c>
      <c r="B7" s="26">
        <v>101933</v>
      </c>
      <c r="C7" s="26">
        <v>104736</v>
      </c>
      <c r="D7" s="26">
        <v>104452</v>
      </c>
      <c r="E7" s="26">
        <v>104380</v>
      </c>
      <c r="F7" s="26">
        <v>104284</v>
      </c>
      <c r="G7" s="26">
        <v>104183</v>
      </c>
    </row>
    <row r="8" spans="1:7">
      <c r="A8" s="2" t="s">
        <v>4</v>
      </c>
      <c r="B8" s="26">
        <v>43675</v>
      </c>
      <c r="C8" s="26">
        <v>45325</v>
      </c>
      <c r="D8" s="26">
        <v>45016</v>
      </c>
      <c r="E8" s="26">
        <v>44733</v>
      </c>
      <c r="F8" s="26">
        <v>44616</v>
      </c>
      <c r="G8" s="26">
        <v>44324</v>
      </c>
    </row>
    <row r="9" spans="1:7">
      <c r="A9" s="2" t="s">
        <v>5</v>
      </c>
      <c r="B9" s="26">
        <v>55697</v>
      </c>
      <c r="C9" s="26">
        <v>55972</v>
      </c>
      <c r="D9" s="26">
        <v>56116</v>
      </c>
      <c r="E9" s="26">
        <v>56081</v>
      </c>
      <c r="F9" s="26">
        <v>56124</v>
      </c>
      <c r="G9" s="26">
        <v>56281</v>
      </c>
    </row>
    <row r="10" spans="1:7">
      <c r="A10" s="2" t="s">
        <v>6</v>
      </c>
      <c r="B10" s="26">
        <v>30310</v>
      </c>
      <c r="C10" s="26">
        <v>31053</v>
      </c>
      <c r="D10" s="26">
        <v>30950</v>
      </c>
      <c r="E10" s="26">
        <v>30961</v>
      </c>
      <c r="F10" s="26">
        <v>30827</v>
      </c>
      <c r="G10" s="26">
        <v>30709</v>
      </c>
    </row>
    <row r="11" spans="1:7">
      <c r="A11" s="2" t="s">
        <v>7</v>
      </c>
      <c r="B11" s="26">
        <v>74320</v>
      </c>
      <c r="C11" s="26">
        <v>76135</v>
      </c>
      <c r="D11" s="26">
        <v>76673</v>
      </c>
      <c r="E11" s="26">
        <v>76202</v>
      </c>
      <c r="F11" s="26">
        <v>76164</v>
      </c>
      <c r="G11" s="26">
        <v>76211</v>
      </c>
    </row>
    <row r="12" spans="1:7">
      <c r="A12" s="2" t="s">
        <v>8</v>
      </c>
      <c r="B12" s="26">
        <v>89446</v>
      </c>
      <c r="C12" s="26">
        <v>93805</v>
      </c>
      <c r="D12" s="26">
        <v>93963</v>
      </c>
      <c r="E12" s="26">
        <v>93943</v>
      </c>
      <c r="F12" s="26">
        <v>93839</v>
      </c>
      <c r="G12" s="26">
        <v>93980</v>
      </c>
    </row>
    <row r="13" spans="1:7">
      <c r="A13" s="2" t="s">
        <v>9</v>
      </c>
      <c r="B13" s="26">
        <v>34657</v>
      </c>
      <c r="C13" s="26">
        <v>34901</v>
      </c>
      <c r="D13" s="26">
        <v>34777</v>
      </c>
      <c r="E13" s="26">
        <v>34390</v>
      </c>
      <c r="F13" s="26">
        <v>34361</v>
      </c>
      <c r="G13" s="26">
        <v>34082</v>
      </c>
    </row>
    <row r="14" spans="1:7">
      <c r="A14" s="2" t="s">
        <v>10</v>
      </c>
      <c r="B14" s="26">
        <v>42246</v>
      </c>
      <c r="C14" s="26">
        <v>42489</v>
      </c>
      <c r="D14" s="26">
        <v>42450</v>
      </c>
      <c r="E14" s="26">
        <v>42034</v>
      </c>
      <c r="F14" s="26">
        <v>42154</v>
      </c>
      <c r="G14" s="26">
        <v>42318</v>
      </c>
    </row>
    <row r="15" spans="1:7">
      <c r="A15" s="2" t="s">
        <v>11</v>
      </c>
      <c r="B15" s="26">
        <v>60760</v>
      </c>
      <c r="C15" s="26">
        <v>61761</v>
      </c>
      <c r="D15" s="26">
        <v>61529</v>
      </c>
      <c r="E15" s="26">
        <v>61345</v>
      </c>
      <c r="F15" s="26">
        <v>61057</v>
      </c>
      <c r="G15" s="26">
        <v>60632</v>
      </c>
    </row>
    <row r="16" spans="1:7">
      <c r="A16" s="2" t="s">
        <v>12</v>
      </c>
      <c r="B16" s="26">
        <v>582320</v>
      </c>
      <c r="C16" s="26">
        <v>596958</v>
      </c>
      <c r="D16" s="26">
        <v>592507</v>
      </c>
      <c r="E16" s="26">
        <v>586655</v>
      </c>
      <c r="F16" s="26">
        <v>583601</v>
      </c>
      <c r="G16" s="26">
        <v>580097</v>
      </c>
    </row>
    <row r="17" spans="1:7">
      <c r="A17" s="2" t="s">
        <v>13</v>
      </c>
      <c r="B17" s="26">
        <v>92439</v>
      </c>
      <c r="C17" s="26">
        <v>94535</v>
      </c>
      <c r="D17" s="26">
        <v>93990</v>
      </c>
      <c r="E17" s="26">
        <v>93959</v>
      </c>
      <c r="F17" s="26">
        <v>93678</v>
      </c>
      <c r="G17" s="26">
        <v>93311</v>
      </c>
    </row>
    <row r="18" spans="1:7">
      <c r="A18" s="2" t="s">
        <v>14</v>
      </c>
      <c r="B18" s="26">
        <v>79333</v>
      </c>
      <c r="C18" s="26">
        <v>80927</v>
      </c>
      <c r="D18" s="26">
        <v>80857</v>
      </c>
      <c r="E18" s="26">
        <v>80799</v>
      </c>
      <c r="F18" s="26">
        <v>80694</v>
      </c>
      <c r="G18" s="26">
        <v>80544</v>
      </c>
    </row>
    <row r="19" spans="1:7">
      <c r="A19" s="38" t="s">
        <v>155</v>
      </c>
      <c r="B19" s="26">
        <v>79563</v>
      </c>
      <c r="C19" s="26">
        <v>81744</v>
      </c>
      <c r="D19" s="26">
        <v>82518</v>
      </c>
      <c r="E19" s="26">
        <v>83106</v>
      </c>
      <c r="F19" s="26">
        <v>83340</v>
      </c>
      <c r="G19" s="26">
        <v>83405</v>
      </c>
    </row>
    <row r="20" spans="1:7">
      <c r="A20" s="2" t="s">
        <v>99</v>
      </c>
      <c r="B20" s="26">
        <v>83422</v>
      </c>
      <c r="C20" s="26">
        <v>84834</v>
      </c>
      <c r="D20" s="26">
        <v>84687</v>
      </c>
      <c r="E20" s="26">
        <v>84495</v>
      </c>
      <c r="F20" s="26">
        <v>84326</v>
      </c>
      <c r="G20" s="26">
        <v>83320</v>
      </c>
    </row>
    <row r="21" spans="1:7">
      <c r="A21" s="2" t="s">
        <v>15</v>
      </c>
      <c r="B21" s="26">
        <v>47240</v>
      </c>
      <c r="C21" s="26">
        <v>48131</v>
      </c>
      <c r="D21" s="26">
        <v>48141</v>
      </c>
      <c r="E21" s="26">
        <v>47999</v>
      </c>
      <c r="F21" s="26">
        <v>48131</v>
      </c>
      <c r="G21" s="26">
        <v>48177</v>
      </c>
    </row>
    <row r="22" spans="1:7">
      <c r="A22" s="2" t="s">
        <v>16</v>
      </c>
      <c r="B22" s="26">
        <v>21536</v>
      </c>
      <c r="C22" s="26">
        <v>22095</v>
      </c>
      <c r="D22" s="26">
        <v>21891</v>
      </c>
      <c r="E22" s="26">
        <v>21778</v>
      </c>
      <c r="F22" s="26">
        <v>21632</v>
      </c>
      <c r="G22" s="26">
        <v>21642</v>
      </c>
    </row>
    <row r="23" spans="1:7">
      <c r="A23" s="2" t="s">
        <v>17</v>
      </c>
      <c r="B23" s="26">
        <v>1262101</v>
      </c>
      <c r="C23" s="26">
        <v>1324169</v>
      </c>
      <c r="D23" s="26">
        <v>1337155</v>
      </c>
      <c r="E23" s="26">
        <v>1345851</v>
      </c>
      <c r="F23" s="26">
        <v>1351562</v>
      </c>
      <c r="G23" s="26">
        <v>1366180</v>
      </c>
    </row>
    <row r="24" spans="1:7">
      <c r="A24" s="2" t="s">
        <v>18</v>
      </c>
      <c r="B24" s="26">
        <v>120440</v>
      </c>
      <c r="C24" s="26">
        <v>123151</v>
      </c>
      <c r="D24" s="26">
        <v>122367</v>
      </c>
      <c r="E24" s="26">
        <v>122671</v>
      </c>
      <c r="F24" s="26">
        <v>122955</v>
      </c>
      <c r="G24" s="26">
        <v>123598</v>
      </c>
    </row>
    <row r="25" spans="1:7">
      <c r="A25" s="2" t="s">
        <v>19</v>
      </c>
      <c r="B25" s="26">
        <v>115072</v>
      </c>
      <c r="C25" s="26">
        <v>118717</v>
      </c>
      <c r="D25" s="26">
        <v>119002</v>
      </c>
      <c r="E25" s="26">
        <v>119381</v>
      </c>
      <c r="F25" s="26">
        <v>120287</v>
      </c>
      <c r="G25" s="26">
        <v>120923</v>
      </c>
    </row>
    <row r="26" spans="1:7">
      <c r="A26" s="2" t="s">
        <v>100</v>
      </c>
      <c r="B26" s="26">
        <v>188520</v>
      </c>
      <c r="C26" s="26">
        <v>193599</v>
      </c>
      <c r="D26" s="26">
        <v>196058</v>
      </c>
      <c r="E26" s="26">
        <v>196480</v>
      </c>
      <c r="F26" s="26">
        <v>196670</v>
      </c>
      <c r="G26" s="26">
        <v>196745</v>
      </c>
    </row>
    <row r="27" spans="1:7">
      <c r="A27" s="2" t="s">
        <v>20</v>
      </c>
      <c r="B27" s="26">
        <v>68313</v>
      </c>
      <c r="C27" s="26">
        <v>71297</v>
      </c>
      <c r="D27" s="26">
        <v>72205</v>
      </c>
      <c r="E27" s="26">
        <v>72576</v>
      </c>
      <c r="F27" s="26">
        <v>72612</v>
      </c>
      <c r="G27" s="26">
        <v>72773</v>
      </c>
    </row>
    <row r="28" spans="1:7">
      <c r="A28" s="2" t="s">
        <v>21</v>
      </c>
      <c r="B28" s="26">
        <v>43465</v>
      </c>
      <c r="C28" s="26">
        <v>44529</v>
      </c>
      <c r="D28" s="26">
        <v>44769</v>
      </c>
      <c r="E28" s="26">
        <v>44945</v>
      </c>
      <c r="F28" s="26">
        <v>45212</v>
      </c>
      <c r="G28" s="26">
        <v>45252</v>
      </c>
    </row>
    <row r="29" spans="1:7">
      <c r="A29" s="2" t="s">
        <v>22</v>
      </c>
      <c r="B29" s="26">
        <v>72137</v>
      </c>
      <c r="C29" s="26">
        <v>71184</v>
      </c>
      <c r="D29" s="26">
        <v>71657</v>
      </c>
      <c r="E29" s="26">
        <v>71901</v>
      </c>
      <c r="F29" s="26">
        <v>71924</v>
      </c>
      <c r="G29" s="26">
        <v>72077</v>
      </c>
    </row>
    <row r="30" spans="1:7">
      <c r="A30" s="2" t="s">
        <v>23</v>
      </c>
      <c r="B30" s="26">
        <v>47223</v>
      </c>
      <c r="C30" s="26">
        <v>48588</v>
      </c>
      <c r="D30" s="26">
        <v>48747</v>
      </c>
      <c r="E30" s="26">
        <v>48671</v>
      </c>
      <c r="F30" s="26">
        <v>49308</v>
      </c>
      <c r="G30" s="26">
        <v>49409</v>
      </c>
    </row>
    <row r="31" spans="1:7">
      <c r="A31" s="2" t="s">
        <v>101</v>
      </c>
      <c r="B31" s="26">
        <v>103891</v>
      </c>
      <c r="C31" s="26">
        <v>105713</v>
      </c>
      <c r="D31" s="26">
        <v>106110</v>
      </c>
      <c r="E31" s="26">
        <v>106441</v>
      </c>
      <c r="F31" s="26">
        <v>106951</v>
      </c>
      <c r="G31" s="26">
        <v>107317</v>
      </c>
    </row>
    <row r="32" spans="1:7">
      <c r="A32" s="2" t="s">
        <v>24</v>
      </c>
      <c r="B32" s="26">
        <v>115540</v>
      </c>
      <c r="C32" s="26">
        <v>117285</v>
      </c>
      <c r="D32" s="26">
        <v>117304</v>
      </c>
      <c r="E32" s="26">
        <v>117317</v>
      </c>
      <c r="F32" s="26">
        <v>117417</v>
      </c>
      <c r="G32" s="26">
        <v>117997</v>
      </c>
    </row>
    <row r="33" spans="1:7">
      <c r="A33" s="2" t="s">
        <v>25</v>
      </c>
      <c r="B33" s="26">
        <v>253409</v>
      </c>
      <c r="C33" s="26">
        <v>259966</v>
      </c>
      <c r="D33" s="26">
        <v>260125</v>
      </c>
      <c r="E33" s="26">
        <v>258765</v>
      </c>
      <c r="F33" s="26">
        <v>257353</v>
      </c>
      <c r="G33" s="26">
        <v>257275</v>
      </c>
    </row>
    <row r="34" spans="1:7">
      <c r="A34" s="2" t="s">
        <v>26</v>
      </c>
      <c r="B34" s="26">
        <v>113639</v>
      </c>
      <c r="C34" s="26">
        <v>113655</v>
      </c>
      <c r="D34" s="26">
        <v>113599</v>
      </c>
      <c r="E34" s="26">
        <v>112953</v>
      </c>
      <c r="F34" s="26">
        <v>112198</v>
      </c>
      <c r="G34" s="26">
        <v>111620</v>
      </c>
    </row>
    <row r="35" spans="1:7">
      <c r="A35" s="2" t="s">
        <v>27</v>
      </c>
      <c r="B35" s="26">
        <v>35545</v>
      </c>
      <c r="C35" s="26">
        <v>35993</v>
      </c>
      <c r="D35" s="26">
        <v>35703</v>
      </c>
      <c r="E35" s="26">
        <v>35870</v>
      </c>
      <c r="F35" s="26">
        <v>35876</v>
      </c>
      <c r="G35" s="26">
        <v>35710</v>
      </c>
    </row>
    <row r="36" spans="1:7">
      <c r="A36" s="2" t="s">
        <v>28</v>
      </c>
      <c r="B36" s="26">
        <v>82462</v>
      </c>
      <c r="C36" s="26">
        <v>83145</v>
      </c>
      <c r="D36" s="26">
        <v>83652</v>
      </c>
      <c r="E36" s="26">
        <v>83731</v>
      </c>
      <c r="F36" s="26">
        <v>83950</v>
      </c>
      <c r="G36" s="26">
        <v>84954</v>
      </c>
    </row>
    <row r="37" spans="1:7">
      <c r="A37" s="2" t="s">
        <v>29</v>
      </c>
      <c r="B37" s="26">
        <v>259263</v>
      </c>
      <c r="C37" s="26">
        <v>264534</v>
      </c>
      <c r="D37" s="26">
        <v>264579</v>
      </c>
      <c r="E37" s="26">
        <v>263352</v>
      </c>
      <c r="F37" s="26">
        <v>261905</v>
      </c>
      <c r="G37" s="26">
        <v>261321</v>
      </c>
    </row>
    <row r="38" spans="1:7">
      <c r="A38" s="2" t="s">
        <v>30</v>
      </c>
      <c r="B38" s="26">
        <v>207245</v>
      </c>
      <c r="C38" s="26">
        <v>209678</v>
      </c>
      <c r="D38" s="26">
        <v>211210</v>
      </c>
      <c r="E38" s="26">
        <v>210401</v>
      </c>
      <c r="F38" s="26">
        <v>209829</v>
      </c>
      <c r="G38" s="26">
        <v>210440</v>
      </c>
    </row>
    <row r="39" spans="1:7">
      <c r="A39" s="2" t="s">
        <v>31</v>
      </c>
      <c r="B39" s="26">
        <v>49965</v>
      </c>
      <c r="C39" s="26">
        <v>52099</v>
      </c>
      <c r="D39" s="26">
        <v>52170</v>
      </c>
      <c r="E39" s="26">
        <v>51867</v>
      </c>
      <c r="F39" s="26">
        <v>51625</v>
      </c>
      <c r="G39" s="26">
        <v>51149</v>
      </c>
    </row>
    <row r="40" spans="1:7">
      <c r="A40" s="2" t="s">
        <v>32</v>
      </c>
      <c r="B40" s="26">
        <v>51378</v>
      </c>
      <c r="C40" s="26">
        <v>51758</v>
      </c>
      <c r="D40" s="26">
        <v>51632</v>
      </c>
      <c r="E40" s="26">
        <v>51229</v>
      </c>
      <c r="F40" s="26">
        <v>51139</v>
      </c>
      <c r="G40" s="26">
        <v>51127</v>
      </c>
    </row>
    <row r="41" spans="1:7">
      <c r="A41" s="2" t="s">
        <v>33</v>
      </c>
      <c r="B41" s="26">
        <v>98780</v>
      </c>
      <c r="C41" s="26">
        <v>99528</v>
      </c>
      <c r="D41" s="26">
        <v>99473</v>
      </c>
      <c r="E41" s="26">
        <v>99169</v>
      </c>
      <c r="F41" s="26">
        <v>99341</v>
      </c>
      <c r="G41" s="26">
        <v>99518</v>
      </c>
    </row>
    <row r="42" spans="1:7">
      <c r="A42" s="2" t="s">
        <v>34</v>
      </c>
      <c r="B42" s="26">
        <v>35532</v>
      </c>
      <c r="C42" s="26">
        <v>35349</v>
      </c>
      <c r="D42" s="26">
        <v>35114</v>
      </c>
      <c r="E42" s="26">
        <v>34844</v>
      </c>
      <c r="F42" s="26">
        <v>34742</v>
      </c>
      <c r="G42" s="26">
        <v>34411</v>
      </c>
    </row>
    <row r="43" spans="1:7">
      <c r="A43" s="2" t="s">
        <v>35</v>
      </c>
      <c r="B43" s="26">
        <v>201148</v>
      </c>
      <c r="C43" s="26">
        <v>204849</v>
      </c>
      <c r="D43" s="26">
        <v>205413</v>
      </c>
      <c r="E43" s="26">
        <v>204420</v>
      </c>
      <c r="F43" s="26">
        <v>204234</v>
      </c>
      <c r="G43" s="26">
        <v>204338</v>
      </c>
    </row>
    <row r="44" spans="1:7">
      <c r="A44" s="2" t="s">
        <v>36</v>
      </c>
      <c r="B44" s="26">
        <v>100843</v>
      </c>
      <c r="C44" s="26">
        <v>102404</v>
      </c>
      <c r="D44" s="26">
        <v>102269</v>
      </c>
      <c r="E44" s="26">
        <v>102191</v>
      </c>
      <c r="F44" s="26">
        <v>102355</v>
      </c>
      <c r="G44" s="26">
        <v>103082</v>
      </c>
    </row>
    <row r="45" spans="1:7">
      <c r="A45" s="2" t="s">
        <v>37</v>
      </c>
      <c r="B45" s="26">
        <v>177714</v>
      </c>
      <c r="C45" s="26">
        <v>187938</v>
      </c>
      <c r="D45" s="26">
        <v>190284</v>
      </c>
      <c r="E45" s="26">
        <v>192836</v>
      </c>
      <c r="F45" s="26">
        <v>194417</v>
      </c>
      <c r="G45" s="26">
        <v>195687</v>
      </c>
    </row>
    <row r="46" spans="1:7">
      <c r="A46" s="2" t="s">
        <v>102</v>
      </c>
      <c r="B46" s="26">
        <v>163928</v>
      </c>
      <c r="C46" s="26">
        <v>172525</v>
      </c>
      <c r="D46" s="26">
        <v>171655</v>
      </c>
      <c r="E46" s="26">
        <v>171345</v>
      </c>
      <c r="F46" s="26">
        <v>171491</v>
      </c>
      <c r="G46" s="26">
        <v>171944</v>
      </c>
    </row>
    <row r="47" spans="1:7">
      <c r="A47" s="2" t="s">
        <v>103</v>
      </c>
      <c r="B47" s="26">
        <v>179353</v>
      </c>
      <c r="C47" s="26">
        <v>184525</v>
      </c>
      <c r="D47" s="26">
        <v>185148</v>
      </c>
      <c r="E47" s="26">
        <v>184973</v>
      </c>
      <c r="F47" s="26">
        <v>184727</v>
      </c>
      <c r="G47" s="26">
        <v>185273</v>
      </c>
    </row>
    <row r="48" spans="1:7">
      <c r="A48" s="2" t="s">
        <v>38</v>
      </c>
      <c r="B48" s="26">
        <v>380635</v>
      </c>
      <c r="C48" s="26">
        <v>384202</v>
      </c>
      <c r="D48" s="26">
        <v>386181</v>
      </c>
      <c r="E48" s="26">
        <v>386663</v>
      </c>
      <c r="F48" s="26">
        <v>388367</v>
      </c>
      <c r="G48" s="26">
        <v>389261</v>
      </c>
    </row>
    <row r="49" spans="1:7">
      <c r="A49" s="2" t="s">
        <v>39</v>
      </c>
      <c r="B49" s="26">
        <v>131842</v>
      </c>
      <c r="C49" s="26">
        <v>133423</v>
      </c>
      <c r="D49" s="26">
        <v>133682</v>
      </c>
      <c r="E49" s="26">
        <v>133155</v>
      </c>
      <c r="F49" s="26">
        <v>132009</v>
      </c>
      <c r="G49" s="26">
        <v>132278</v>
      </c>
    </row>
    <row r="50" spans="1:7">
      <c r="A50" s="2" t="s">
        <v>40</v>
      </c>
      <c r="B50" s="26">
        <v>154288</v>
      </c>
      <c r="C50" s="26">
        <v>158784</v>
      </c>
      <c r="D50" s="26">
        <v>158911</v>
      </c>
      <c r="E50" s="26">
        <v>159116</v>
      </c>
      <c r="F50" s="26">
        <v>159057</v>
      </c>
      <c r="G50" s="26">
        <v>159115</v>
      </c>
    </row>
    <row r="51" spans="1:7">
      <c r="A51" s="2" t="s">
        <v>113</v>
      </c>
      <c r="B51" s="26">
        <v>96984</v>
      </c>
      <c r="C51" s="26">
        <v>97131</v>
      </c>
      <c r="D51" s="26">
        <v>96885</v>
      </c>
      <c r="E51" s="26">
        <v>96758</v>
      </c>
      <c r="F51" s="26">
        <v>96589</v>
      </c>
      <c r="G51" s="26">
        <v>96760</v>
      </c>
    </row>
    <row r="52" spans="1:7">
      <c r="A52" s="2" t="s">
        <v>41</v>
      </c>
      <c r="B52" s="26">
        <v>116029</v>
      </c>
      <c r="C52" s="26">
        <v>118359</v>
      </c>
      <c r="D52" s="26">
        <v>118255</v>
      </c>
      <c r="E52" s="26">
        <v>117913</v>
      </c>
      <c r="F52" s="26">
        <v>117946</v>
      </c>
      <c r="G52" s="26">
        <v>117863</v>
      </c>
    </row>
    <row r="53" spans="1:7">
      <c r="A53" s="2" t="s">
        <v>42</v>
      </c>
      <c r="B53" s="26">
        <v>143731</v>
      </c>
      <c r="C53" s="26">
        <v>146856</v>
      </c>
      <c r="D53" s="26">
        <v>147578</v>
      </c>
      <c r="E53" s="26">
        <v>147750</v>
      </c>
      <c r="F53" s="26">
        <v>148908</v>
      </c>
      <c r="G53" s="26">
        <v>149403</v>
      </c>
    </row>
    <row r="54" spans="1:7">
      <c r="A54" s="38" t="s">
        <v>156</v>
      </c>
      <c r="B54" s="26">
        <v>64404</v>
      </c>
      <c r="C54" s="26">
        <v>64234</v>
      </c>
      <c r="D54" s="26">
        <v>63861</v>
      </c>
      <c r="E54" s="26">
        <v>63133</v>
      </c>
      <c r="F54" s="26">
        <v>62737</v>
      </c>
      <c r="G54" s="26">
        <v>62537</v>
      </c>
    </row>
    <row r="55" spans="1:7">
      <c r="A55" s="2" t="s">
        <v>43</v>
      </c>
      <c r="B55" s="26">
        <v>69022</v>
      </c>
      <c r="C55" s="26">
        <v>70202</v>
      </c>
      <c r="D55" s="26">
        <v>69836</v>
      </c>
      <c r="E55" s="26">
        <v>69479</v>
      </c>
      <c r="F55" s="26">
        <v>69226</v>
      </c>
      <c r="G55" s="26">
        <v>69037</v>
      </c>
    </row>
    <row r="56" spans="1:7">
      <c r="A56" s="2" t="s">
        <v>44</v>
      </c>
      <c r="B56" s="26">
        <v>87598</v>
      </c>
      <c r="C56" s="26">
        <v>89204</v>
      </c>
      <c r="D56" s="26">
        <v>89290</v>
      </c>
      <c r="E56" s="26">
        <v>89046</v>
      </c>
      <c r="F56" s="26">
        <v>88397</v>
      </c>
      <c r="G56" s="26">
        <v>89243</v>
      </c>
    </row>
    <row r="57" spans="1:7">
      <c r="A57" s="2" t="s">
        <v>45</v>
      </c>
      <c r="B57" s="26">
        <v>88904</v>
      </c>
      <c r="C57" s="26">
        <v>90192</v>
      </c>
      <c r="D57" s="26">
        <v>90542</v>
      </c>
      <c r="E57" s="26">
        <v>90315</v>
      </c>
      <c r="F57" s="26">
        <v>90205</v>
      </c>
      <c r="G57" s="26">
        <v>90195</v>
      </c>
    </row>
    <row r="58" spans="1:7">
      <c r="A58" s="2" t="s">
        <v>46</v>
      </c>
      <c r="B58" s="26">
        <v>366039</v>
      </c>
      <c r="C58" s="26">
        <v>377207</v>
      </c>
      <c r="D58" s="26">
        <v>381037</v>
      </c>
      <c r="E58" s="26">
        <v>382808</v>
      </c>
      <c r="F58" s="26">
        <v>382258</v>
      </c>
      <c r="G58" s="26">
        <v>380948</v>
      </c>
    </row>
    <row r="59" spans="1:7">
      <c r="A59" s="2" t="s">
        <v>47</v>
      </c>
      <c r="B59" s="26">
        <v>187159</v>
      </c>
      <c r="C59" s="26">
        <v>191268</v>
      </c>
      <c r="D59" s="26">
        <v>191002</v>
      </c>
      <c r="E59" s="26">
        <v>191150</v>
      </c>
      <c r="F59" s="26">
        <v>192469</v>
      </c>
      <c r="G59" s="26">
        <v>193325</v>
      </c>
    </row>
    <row r="60" spans="1:7">
      <c r="A60" s="2" t="s">
        <v>48</v>
      </c>
      <c r="B60" s="26">
        <v>156998</v>
      </c>
      <c r="C60" s="26">
        <v>160512</v>
      </c>
      <c r="D60" s="26">
        <v>159542</v>
      </c>
      <c r="E60" s="26">
        <v>159219</v>
      </c>
      <c r="F60" s="26">
        <v>158916</v>
      </c>
      <c r="G60" s="26">
        <v>158371</v>
      </c>
    </row>
    <row r="61" spans="1:7">
      <c r="A61" s="2" t="s">
        <v>49</v>
      </c>
      <c r="B61" s="26">
        <v>86263</v>
      </c>
      <c r="C61" s="26">
        <v>88627</v>
      </c>
      <c r="D61" s="26">
        <v>89523</v>
      </c>
      <c r="E61" s="26">
        <v>89158</v>
      </c>
      <c r="F61" s="26">
        <v>90488</v>
      </c>
      <c r="G61" s="26">
        <v>90118</v>
      </c>
    </row>
    <row r="62" spans="1:7">
      <c r="A62" s="2" t="s">
        <v>50</v>
      </c>
      <c r="B62" s="26">
        <v>98352</v>
      </c>
      <c r="C62" s="26">
        <v>99232</v>
      </c>
      <c r="D62" s="26">
        <v>99434</v>
      </c>
      <c r="E62" s="26">
        <v>99543</v>
      </c>
      <c r="F62" s="26">
        <v>99469</v>
      </c>
      <c r="G62" s="26">
        <v>99419</v>
      </c>
    </row>
    <row r="63" spans="1:7">
      <c r="A63" s="2" t="s">
        <v>51</v>
      </c>
      <c r="B63" s="26">
        <v>52883</v>
      </c>
      <c r="C63" s="26">
        <v>54126</v>
      </c>
      <c r="D63" s="26">
        <v>53943</v>
      </c>
      <c r="E63" s="26">
        <v>53903</v>
      </c>
      <c r="F63" s="26">
        <v>53772</v>
      </c>
      <c r="G63" s="26">
        <v>53901</v>
      </c>
    </row>
    <row r="64" spans="1:7">
      <c r="A64" s="2" t="s">
        <v>52</v>
      </c>
      <c r="B64" s="26">
        <v>79216</v>
      </c>
      <c r="C64" s="26">
        <v>81536</v>
      </c>
      <c r="D64" s="26">
        <v>81837</v>
      </c>
      <c r="E64" s="26">
        <v>82087</v>
      </c>
      <c r="F64" s="26">
        <v>82143</v>
      </c>
      <c r="G64" s="26">
        <v>82036</v>
      </c>
    </row>
    <row r="65" spans="1:7">
      <c r="A65" s="2" t="s">
        <v>53</v>
      </c>
      <c r="B65" s="26">
        <v>162986</v>
      </c>
      <c r="C65" s="26">
        <v>166030</v>
      </c>
      <c r="D65" s="26">
        <v>165668</v>
      </c>
      <c r="E65" s="26">
        <v>166134</v>
      </c>
      <c r="F65" s="26">
        <v>166676</v>
      </c>
      <c r="G65" s="26">
        <v>165683</v>
      </c>
    </row>
    <row r="66" spans="1:7">
      <c r="A66" s="2" t="s">
        <v>54</v>
      </c>
      <c r="B66" s="26">
        <v>109382</v>
      </c>
      <c r="C66" s="26">
        <v>112227</v>
      </c>
      <c r="D66" s="26">
        <v>112133</v>
      </c>
      <c r="E66" s="26">
        <v>111501</v>
      </c>
      <c r="F66" s="26">
        <v>111455</v>
      </c>
      <c r="G66" s="26">
        <v>111189</v>
      </c>
    </row>
    <row r="67" spans="1:7">
      <c r="A67" s="2" t="s">
        <v>55</v>
      </c>
      <c r="B67" s="26">
        <v>94615</v>
      </c>
      <c r="C67" s="26">
        <v>94705</v>
      </c>
      <c r="D67" s="26">
        <v>94604</v>
      </c>
      <c r="E67" s="26">
        <v>94582</v>
      </c>
      <c r="F67" s="26">
        <v>94813</v>
      </c>
      <c r="G67" s="26">
        <v>94958</v>
      </c>
    </row>
    <row r="68" spans="1:7">
      <c r="A68" s="38" t="s">
        <v>157</v>
      </c>
      <c r="B68" s="26">
        <v>63119</v>
      </c>
      <c r="C68" s="26">
        <v>63977</v>
      </c>
      <c r="D68" s="26">
        <v>61192</v>
      </c>
      <c r="E68" s="26">
        <v>60888</v>
      </c>
      <c r="F68" s="26">
        <v>60852</v>
      </c>
      <c r="G68" s="26">
        <v>60978</v>
      </c>
    </row>
    <row r="69" spans="1:7">
      <c r="A69" s="2" t="s">
        <v>56</v>
      </c>
      <c r="B69" s="26">
        <v>100343</v>
      </c>
      <c r="C69" s="26">
        <v>101742</v>
      </c>
      <c r="D69" s="26">
        <v>101518</v>
      </c>
      <c r="E69" s="26">
        <v>100861</v>
      </c>
      <c r="F69" s="26">
        <v>100696</v>
      </c>
      <c r="G69" s="26">
        <v>100924</v>
      </c>
    </row>
    <row r="70" spans="1:7">
      <c r="A70" s="2" t="s">
        <v>57</v>
      </c>
      <c r="B70" s="26">
        <v>42036</v>
      </c>
      <c r="C70" s="26">
        <v>41489</v>
      </c>
      <c r="D70" s="26">
        <v>42731</v>
      </c>
      <c r="E70" s="26">
        <v>42473</v>
      </c>
      <c r="F70" s="26">
        <v>42209</v>
      </c>
      <c r="G70" s="26">
        <v>41776</v>
      </c>
    </row>
    <row r="71" spans="1:7">
      <c r="A71" s="2" t="s">
        <v>58</v>
      </c>
      <c r="B71" s="26">
        <v>37221</v>
      </c>
      <c r="C71" s="26">
        <v>37783</v>
      </c>
      <c r="D71" s="26">
        <v>37728</v>
      </c>
      <c r="E71" s="26">
        <v>37655</v>
      </c>
      <c r="F71" s="26">
        <v>37396</v>
      </c>
      <c r="G71" s="26">
        <v>37238</v>
      </c>
    </row>
    <row r="72" spans="1:7">
      <c r="A72" s="2" t="s">
        <v>59</v>
      </c>
      <c r="B72" s="26">
        <v>49697</v>
      </c>
      <c r="C72" s="26">
        <v>50079</v>
      </c>
      <c r="D72" s="26">
        <v>49875</v>
      </c>
      <c r="E72" s="26">
        <v>49407</v>
      </c>
      <c r="F72" s="26">
        <v>49203</v>
      </c>
      <c r="G72" s="26">
        <v>48773</v>
      </c>
    </row>
    <row r="73" spans="1:7">
      <c r="A73" s="2" t="s">
        <v>60</v>
      </c>
      <c r="B73" s="26">
        <v>63707</v>
      </c>
      <c r="C73" s="26">
        <v>66558</v>
      </c>
      <c r="D73" s="26">
        <v>67307</v>
      </c>
      <c r="E73" s="26">
        <v>67173</v>
      </c>
      <c r="F73" s="26">
        <v>67488</v>
      </c>
      <c r="G73" s="26">
        <v>67798</v>
      </c>
    </row>
    <row r="74" spans="1:7">
      <c r="A74" s="2" t="s">
        <v>61</v>
      </c>
      <c r="B74" s="26">
        <v>47153</v>
      </c>
      <c r="C74" s="26">
        <v>47912</v>
      </c>
      <c r="D74" s="26">
        <v>47729</v>
      </c>
      <c r="E74" s="26">
        <v>47698</v>
      </c>
      <c r="F74" s="26">
        <v>47552</v>
      </c>
      <c r="G74" s="26">
        <v>47436</v>
      </c>
    </row>
    <row r="75" spans="1:7">
      <c r="A75" s="2" t="s">
        <v>114</v>
      </c>
      <c r="B75" s="26">
        <v>83211</v>
      </c>
      <c r="C75" s="26">
        <v>88098</v>
      </c>
      <c r="D75" s="26">
        <v>88335</v>
      </c>
      <c r="E75" s="26">
        <v>88673</v>
      </c>
      <c r="F75" s="26">
        <v>89141</v>
      </c>
      <c r="G75" s="26">
        <v>89288</v>
      </c>
    </row>
    <row r="76" spans="1:7">
      <c r="A76" s="2" t="s">
        <v>62</v>
      </c>
      <c r="B76" s="26">
        <v>2638842</v>
      </c>
      <c r="C76" s="26">
        <v>2863322</v>
      </c>
      <c r="D76" s="26">
        <v>2872021</v>
      </c>
      <c r="E76" s="26">
        <v>2864731</v>
      </c>
      <c r="F76" s="26">
        <v>2873494</v>
      </c>
      <c r="G76" s="26">
        <v>2872800</v>
      </c>
    </row>
    <row r="77" spans="1:7">
      <c r="A77" s="2" t="s">
        <v>63</v>
      </c>
      <c r="B77" s="26">
        <v>119426</v>
      </c>
      <c r="C77" s="26">
        <v>125375</v>
      </c>
      <c r="D77" s="26">
        <v>125496</v>
      </c>
      <c r="E77" s="26">
        <v>125985</v>
      </c>
      <c r="F77" s="26">
        <v>126151</v>
      </c>
      <c r="G77" s="26">
        <v>126470</v>
      </c>
    </row>
    <row r="78" spans="1:7">
      <c r="A78" s="2" t="s">
        <v>64</v>
      </c>
      <c r="B78" s="26">
        <v>46279</v>
      </c>
      <c r="C78" s="26">
        <v>46677</v>
      </c>
      <c r="D78" s="26">
        <v>46507</v>
      </c>
      <c r="E78" s="26">
        <v>46323</v>
      </c>
      <c r="F78" s="26">
        <v>46120</v>
      </c>
      <c r="G78" s="26">
        <v>46063</v>
      </c>
    </row>
    <row r="79" spans="1:7">
      <c r="A79" s="2" t="s">
        <v>65</v>
      </c>
      <c r="B79" s="26">
        <v>68304</v>
      </c>
      <c r="C79" s="26">
        <v>70967</v>
      </c>
      <c r="D79" s="26">
        <v>70230</v>
      </c>
      <c r="E79" s="26">
        <v>69753</v>
      </c>
      <c r="F79" s="26">
        <v>69605</v>
      </c>
      <c r="G79" s="26">
        <v>69439</v>
      </c>
    </row>
    <row r="80" spans="1:7">
      <c r="A80" s="2" t="s">
        <v>66</v>
      </c>
      <c r="B80" s="26">
        <v>54377</v>
      </c>
      <c r="C80" s="26">
        <v>54716</v>
      </c>
      <c r="D80" s="26">
        <v>54993</v>
      </c>
      <c r="E80" s="26">
        <v>54892</v>
      </c>
      <c r="F80" s="26">
        <v>54775</v>
      </c>
      <c r="G80" s="26">
        <v>54338</v>
      </c>
    </row>
    <row r="81" spans="1:7">
      <c r="A81" s="2" t="s">
        <v>67</v>
      </c>
      <c r="B81" s="26">
        <v>117091</v>
      </c>
      <c r="C81" s="26">
        <v>121325</v>
      </c>
      <c r="D81" s="26">
        <v>121366</v>
      </c>
      <c r="E81" s="26">
        <v>121014</v>
      </c>
      <c r="F81" s="26">
        <v>120420</v>
      </c>
      <c r="G81" s="26">
        <v>119217</v>
      </c>
    </row>
    <row r="82" spans="1:7">
      <c r="A82" s="2" t="s">
        <v>68</v>
      </c>
      <c r="B82" s="26">
        <v>51321</v>
      </c>
      <c r="C82" s="26">
        <v>52563</v>
      </c>
      <c r="D82" s="26">
        <v>52163</v>
      </c>
      <c r="E82" s="26">
        <v>51815</v>
      </c>
      <c r="F82" s="26">
        <v>51330</v>
      </c>
      <c r="G82" s="26">
        <v>50770</v>
      </c>
    </row>
    <row r="83" spans="1:7">
      <c r="A83" s="2" t="s">
        <v>69</v>
      </c>
      <c r="B83" s="26">
        <v>22005</v>
      </c>
      <c r="C83" s="26">
        <v>22061</v>
      </c>
      <c r="D83" s="26">
        <v>21981</v>
      </c>
      <c r="E83" s="26">
        <v>21842</v>
      </c>
      <c r="F83" s="26">
        <v>21805</v>
      </c>
      <c r="G83" s="26">
        <v>21666</v>
      </c>
    </row>
    <row r="84" spans="1:7">
      <c r="A84" s="2" t="s">
        <v>70</v>
      </c>
      <c r="B84" s="26">
        <v>48487</v>
      </c>
      <c r="C84" s="26">
        <v>49392</v>
      </c>
      <c r="D84" s="26">
        <v>49434</v>
      </c>
      <c r="E84" s="26">
        <v>49431</v>
      </c>
      <c r="F84" s="26">
        <v>49320</v>
      </c>
      <c r="G84" s="26">
        <v>49262</v>
      </c>
    </row>
    <row r="85" spans="1:7">
      <c r="A85" s="2" t="s">
        <v>71</v>
      </c>
      <c r="B85" s="26">
        <v>74868</v>
      </c>
      <c r="C85" s="26">
        <v>77099</v>
      </c>
      <c r="D85" s="26">
        <v>76887</v>
      </c>
      <c r="E85" s="26">
        <v>76326</v>
      </c>
      <c r="F85" s="26">
        <v>76126</v>
      </c>
      <c r="G85" s="26">
        <v>75561</v>
      </c>
    </row>
    <row r="86" spans="1:7">
      <c r="A86" s="2" t="s">
        <v>72</v>
      </c>
      <c r="B86" s="26">
        <v>60797</v>
      </c>
      <c r="C86" s="26">
        <v>60770</v>
      </c>
      <c r="D86" s="26">
        <v>60504</v>
      </c>
      <c r="E86" s="26">
        <v>60091</v>
      </c>
      <c r="F86" s="26">
        <v>59945</v>
      </c>
      <c r="G86" s="26">
        <v>59789</v>
      </c>
    </row>
    <row r="87" spans="1:7">
      <c r="A87" s="2" t="s">
        <v>112</v>
      </c>
      <c r="B87" s="26">
        <v>110473</v>
      </c>
      <c r="C87" s="26">
        <v>120157</v>
      </c>
      <c r="D87" s="26">
        <v>121201</v>
      </c>
      <c r="E87" s="26">
        <v>122974</v>
      </c>
      <c r="F87" s="26">
        <v>123839</v>
      </c>
      <c r="G87" s="26">
        <v>124361</v>
      </c>
    </row>
    <row r="88" spans="1:7">
      <c r="A88" s="2" t="s">
        <v>73</v>
      </c>
      <c r="B88" s="26">
        <v>959052</v>
      </c>
      <c r="C88" s="26">
        <v>989111</v>
      </c>
      <c r="D88" s="26">
        <v>978399</v>
      </c>
      <c r="E88" s="26">
        <v>974074</v>
      </c>
      <c r="F88" s="26">
        <v>970185</v>
      </c>
      <c r="G88" s="26">
        <v>966144</v>
      </c>
    </row>
    <row r="89" spans="1:7">
      <c r="A89" s="2" t="s">
        <v>74</v>
      </c>
      <c r="B89" s="26">
        <v>54706</v>
      </c>
      <c r="C89" s="26">
        <v>55448</v>
      </c>
      <c r="D89" s="26">
        <v>55171</v>
      </c>
      <c r="E89" s="26">
        <v>54857</v>
      </c>
      <c r="F89" s="26">
        <v>54561</v>
      </c>
      <c r="G89" s="26">
        <v>54353</v>
      </c>
    </row>
    <row r="90" spans="1:7">
      <c r="A90" s="2" t="s">
        <v>75</v>
      </c>
      <c r="B90" s="26">
        <v>131925</v>
      </c>
      <c r="C90" s="26">
        <v>133885</v>
      </c>
      <c r="D90" s="26">
        <v>135603</v>
      </c>
      <c r="E90" s="26">
        <v>135261</v>
      </c>
      <c r="F90" s="26">
        <v>134850</v>
      </c>
      <c r="G90" s="26">
        <v>133970</v>
      </c>
    </row>
    <row r="91" spans="1:7">
      <c r="A91" s="2" t="s">
        <v>104</v>
      </c>
      <c r="B91" s="26">
        <v>148573</v>
      </c>
      <c r="C91" s="26">
        <v>153143</v>
      </c>
      <c r="D91" s="26">
        <v>152770</v>
      </c>
      <c r="E91" s="26">
        <v>151991</v>
      </c>
      <c r="F91" s="26">
        <v>151726</v>
      </c>
      <c r="G91" s="26">
        <v>151372</v>
      </c>
    </row>
    <row r="92" spans="1:7">
      <c r="A92" s="2" t="s">
        <v>76</v>
      </c>
      <c r="B92" s="26">
        <v>100432</v>
      </c>
      <c r="C92" s="26">
        <v>100333</v>
      </c>
      <c r="D92" s="26">
        <v>100518</v>
      </c>
      <c r="E92" s="26">
        <v>100440</v>
      </c>
      <c r="F92" s="26">
        <v>100331</v>
      </c>
      <c r="G92" s="26">
        <v>99857</v>
      </c>
    </row>
    <row r="93" spans="1:7">
      <c r="A93" s="2" t="s">
        <v>77</v>
      </c>
      <c r="B93" s="26">
        <v>94681</v>
      </c>
      <c r="C93" s="26">
        <v>94903</v>
      </c>
      <c r="D93" s="26">
        <v>94971</v>
      </c>
      <c r="E93" s="26">
        <v>94814</v>
      </c>
      <c r="F93" s="26">
        <v>94673</v>
      </c>
      <c r="G93" s="26">
        <v>94477</v>
      </c>
    </row>
    <row r="94" spans="1:7">
      <c r="A94" s="2" t="s">
        <v>105</v>
      </c>
      <c r="B94" s="26">
        <v>55786</v>
      </c>
      <c r="C94" s="26">
        <v>55680</v>
      </c>
      <c r="D94" s="26">
        <v>56221</v>
      </c>
      <c r="E94" s="26">
        <v>56217</v>
      </c>
      <c r="F94" s="26">
        <v>56076</v>
      </c>
      <c r="G94" s="26">
        <v>56031</v>
      </c>
    </row>
    <row r="95" spans="1:7">
      <c r="A95" s="2" t="s">
        <v>78</v>
      </c>
      <c r="B95" s="26">
        <v>313213</v>
      </c>
      <c r="C95" s="26">
        <v>322751</v>
      </c>
      <c r="D95" s="26">
        <v>327361</v>
      </c>
      <c r="E95" s="26">
        <v>326344</v>
      </c>
      <c r="F95" s="26">
        <v>324198</v>
      </c>
      <c r="G95" s="26">
        <v>323370</v>
      </c>
    </row>
    <row r="96" spans="1:7">
      <c r="A96" s="2" t="s">
        <v>79</v>
      </c>
      <c r="B96" s="26">
        <v>198728</v>
      </c>
      <c r="C96" s="26">
        <v>203257</v>
      </c>
      <c r="D96" s="26">
        <v>202016</v>
      </c>
      <c r="E96" s="26">
        <v>201100</v>
      </c>
      <c r="F96" s="26">
        <v>199561</v>
      </c>
      <c r="G96" s="26">
        <v>198283</v>
      </c>
    </row>
    <row r="97" spans="1:7">
      <c r="A97" s="2" t="s">
        <v>80</v>
      </c>
      <c r="B97" s="26">
        <v>88611</v>
      </c>
      <c r="C97" s="26">
        <v>89165</v>
      </c>
      <c r="D97" s="26">
        <v>88667</v>
      </c>
      <c r="E97" s="26">
        <v>88302</v>
      </c>
      <c r="F97" s="26">
        <v>87820</v>
      </c>
      <c r="G97" s="26">
        <v>87141</v>
      </c>
    </row>
    <row r="98" spans="1:7">
      <c r="A98" s="2" t="s">
        <v>81</v>
      </c>
      <c r="B98" s="26">
        <v>89598</v>
      </c>
      <c r="C98" s="26">
        <v>93302</v>
      </c>
      <c r="D98" s="26">
        <v>94148</v>
      </c>
      <c r="E98" s="26">
        <v>94773</v>
      </c>
      <c r="F98" s="26">
        <v>94989</v>
      </c>
      <c r="G98" s="26">
        <v>95441</v>
      </c>
    </row>
    <row r="99" spans="1:7">
      <c r="A99" s="2" t="s">
        <v>82</v>
      </c>
      <c r="B99" s="26">
        <v>66405</v>
      </c>
      <c r="C99" s="26">
        <v>67403</v>
      </c>
      <c r="D99" s="26">
        <v>67348</v>
      </c>
      <c r="E99" s="26">
        <v>67122</v>
      </c>
      <c r="F99" s="26">
        <v>67168</v>
      </c>
      <c r="G99" s="26">
        <v>67211</v>
      </c>
    </row>
    <row r="100" spans="1:7">
      <c r="A100" s="2" t="s">
        <v>106</v>
      </c>
      <c r="B100" s="26">
        <v>60009</v>
      </c>
      <c r="C100" s="26">
        <v>60556</v>
      </c>
      <c r="D100" s="26">
        <v>60524</v>
      </c>
      <c r="E100" s="26">
        <v>60436</v>
      </c>
      <c r="F100" s="26">
        <v>60351</v>
      </c>
      <c r="G100" s="26">
        <v>60403</v>
      </c>
    </row>
    <row r="101" spans="1:7">
      <c r="A101" s="2" t="s">
        <v>107</v>
      </c>
      <c r="B101" s="26">
        <v>69065</v>
      </c>
      <c r="C101" s="26">
        <v>67910</v>
      </c>
      <c r="D101" s="26">
        <v>67679</v>
      </c>
      <c r="E101" s="26">
        <v>67546</v>
      </c>
      <c r="F101" s="26">
        <v>67563</v>
      </c>
      <c r="G101" s="26">
        <v>67239</v>
      </c>
    </row>
    <row r="102" spans="1:7">
      <c r="A102" s="2" t="s">
        <v>83</v>
      </c>
      <c r="B102" s="26">
        <v>59342</v>
      </c>
      <c r="C102" s="26">
        <v>60741</v>
      </c>
      <c r="D102" s="26">
        <v>61131</v>
      </c>
      <c r="E102" s="26">
        <v>62178</v>
      </c>
      <c r="F102" s="26">
        <v>63455</v>
      </c>
      <c r="G102" s="26">
        <v>63941</v>
      </c>
    </row>
    <row r="103" spans="1:7">
      <c r="A103" s="38" t="s">
        <v>158</v>
      </c>
      <c r="B103" s="26">
        <v>70261</v>
      </c>
      <c r="C103" s="26">
        <v>70452</v>
      </c>
      <c r="D103" s="26">
        <v>70515</v>
      </c>
      <c r="E103" s="26">
        <v>70714</v>
      </c>
      <c r="F103" s="26">
        <v>70891</v>
      </c>
      <c r="G103" s="26">
        <v>70834</v>
      </c>
    </row>
    <row r="104" spans="1:7">
      <c r="A104" s="2" t="s">
        <v>108</v>
      </c>
      <c r="B104" s="26">
        <v>89062</v>
      </c>
      <c r="C104" s="26">
        <v>91028</v>
      </c>
      <c r="D104" s="26">
        <v>90840</v>
      </c>
      <c r="E104" s="26">
        <v>90612</v>
      </c>
      <c r="F104" s="26">
        <v>90240</v>
      </c>
      <c r="G104" s="26">
        <v>89718</v>
      </c>
    </row>
    <row r="105" spans="1:7">
      <c r="A105" s="2" t="s">
        <v>84</v>
      </c>
      <c r="B105" s="26">
        <v>33118</v>
      </c>
      <c r="C105" s="26">
        <v>33675</v>
      </c>
      <c r="D105" s="26">
        <v>33897</v>
      </c>
      <c r="E105" s="26">
        <v>33941</v>
      </c>
      <c r="F105" s="26">
        <v>33742</v>
      </c>
      <c r="G105" s="26">
        <v>33642</v>
      </c>
    </row>
    <row r="106" spans="1:7">
      <c r="A106" s="2" t="s">
        <v>109</v>
      </c>
      <c r="B106" s="26">
        <v>180686</v>
      </c>
      <c r="C106" s="26">
        <v>184937</v>
      </c>
      <c r="D106" s="26">
        <v>183974</v>
      </c>
      <c r="E106" s="26">
        <v>183035</v>
      </c>
      <c r="F106" s="26">
        <v>182551</v>
      </c>
      <c r="G106" s="26">
        <v>181447</v>
      </c>
    </row>
    <row r="107" spans="1:7">
      <c r="A107" s="38" t="s">
        <v>159</v>
      </c>
      <c r="B107" s="26">
        <v>80587</v>
      </c>
      <c r="C107" s="26">
        <v>82937</v>
      </c>
      <c r="D107" s="26">
        <v>83068</v>
      </c>
      <c r="E107" s="26">
        <v>83194</v>
      </c>
      <c r="F107" s="26">
        <v>83232</v>
      </c>
      <c r="G107" s="26">
        <v>82802</v>
      </c>
    </row>
    <row r="108" spans="1:7">
      <c r="A108" s="2" t="s">
        <v>85</v>
      </c>
      <c r="B108" s="26">
        <v>68967</v>
      </c>
      <c r="C108" s="26">
        <v>69293</v>
      </c>
      <c r="D108" s="26">
        <v>69182</v>
      </c>
      <c r="E108" s="26">
        <v>68759</v>
      </c>
      <c r="F108" s="26">
        <v>68528</v>
      </c>
      <c r="G108" s="26">
        <v>67923</v>
      </c>
    </row>
    <row r="109" spans="1:7">
      <c r="A109" s="2" t="s">
        <v>86</v>
      </c>
      <c r="B109" s="26">
        <v>654987</v>
      </c>
      <c r="C109" s="26">
        <v>678492</v>
      </c>
      <c r="D109" s="26">
        <v>678492</v>
      </c>
      <c r="E109" s="26">
        <v>674435</v>
      </c>
      <c r="F109" s="26">
        <v>673735</v>
      </c>
      <c r="G109" s="26">
        <v>668405</v>
      </c>
    </row>
    <row r="110" spans="1:7">
      <c r="A110" s="2" t="s">
        <v>110</v>
      </c>
      <c r="B110" s="26">
        <v>242267</v>
      </c>
      <c r="C110" s="26">
        <v>241997</v>
      </c>
      <c r="D110" s="26">
        <v>240414</v>
      </c>
      <c r="E110" s="26">
        <v>238439</v>
      </c>
      <c r="F110" s="26">
        <v>236962</v>
      </c>
      <c r="G110" s="26">
        <v>234293</v>
      </c>
    </row>
    <row r="111" spans="1:7">
      <c r="A111" s="2" t="s">
        <v>87</v>
      </c>
      <c r="B111" s="26">
        <v>58063</v>
      </c>
      <c r="C111" s="26">
        <v>59010</v>
      </c>
      <c r="D111" s="26">
        <v>59645</v>
      </c>
      <c r="E111" s="26">
        <v>59770</v>
      </c>
      <c r="F111" s="26">
        <v>59605</v>
      </c>
      <c r="G111" s="26">
        <v>59329</v>
      </c>
    </row>
    <row r="112" spans="1:7">
      <c r="A112" s="2" t="s">
        <v>88</v>
      </c>
      <c r="B112" s="26">
        <v>61651</v>
      </c>
      <c r="C112" s="26">
        <v>63034</v>
      </c>
      <c r="D112" s="26">
        <v>63290</v>
      </c>
      <c r="E112" s="26">
        <v>63360</v>
      </c>
      <c r="F112" s="26">
        <v>63153</v>
      </c>
      <c r="G112" s="26">
        <v>62317</v>
      </c>
    </row>
    <row r="113" spans="1:7">
      <c r="A113" s="2" t="s">
        <v>89</v>
      </c>
      <c r="B113" s="26">
        <v>27876</v>
      </c>
      <c r="C113" s="26">
        <v>28280</v>
      </c>
      <c r="D113" s="26">
        <v>28219</v>
      </c>
      <c r="E113" s="26">
        <v>28019</v>
      </c>
      <c r="F113" s="26">
        <v>27586</v>
      </c>
      <c r="G113" s="26">
        <v>27243</v>
      </c>
    </row>
    <row r="114" spans="1:7">
      <c r="A114" s="2" t="s">
        <v>90</v>
      </c>
      <c r="B114" s="26">
        <v>290678</v>
      </c>
      <c r="C114" s="26">
        <v>315576</v>
      </c>
      <c r="D114" s="26">
        <v>315601</v>
      </c>
      <c r="E114" s="26">
        <v>314555</v>
      </c>
      <c r="F114" s="26">
        <v>313396</v>
      </c>
      <c r="G114" s="26">
        <v>311620</v>
      </c>
    </row>
    <row r="115" spans="1:7">
      <c r="A115" s="2" t="s">
        <v>91</v>
      </c>
      <c r="B115" s="26">
        <v>69816</v>
      </c>
      <c r="C115" s="26">
        <v>72812</v>
      </c>
      <c r="D115" s="26">
        <v>73030</v>
      </c>
      <c r="E115" s="26">
        <v>73313</v>
      </c>
      <c r="F115" s="26">
        <v>73500</v>
      </c>
      <c r="G115" s="26">
        <v>73638</v>
      </c>
    </row>
    <row r="116" spans="1:7">
      <c r="A116" s="2" t="s">
        <v>92</v>
      </c>
      <c r="B116" s="26">
        <v>118644</v>
      </c>
      <c r="C116" s="26">
        <v>122304</v>
      </c>
      <c r="D116" s="26">
        <v>122503</v>
      </c>
      <c r="E116" s="26">
        <v>122291</v>
      </c>
      <c r="F116" s="26">
        <v>122031</v>
      </c>
      <c r="G116" s="26">
        <v>121605</v>
      </c>
    </row>
    <row r="117" spans="1:7">
      <c r="A117" s="2" t="s">
        <v>93</v>
      </c>
      <c r="B117" s="26">
        <v>125672</v>
      </c>
      <c r="C117" s="26">
        <v>127715</v>
      </c>
      <c r="D117" s="26">
        <v>127625</v>
      </c>
      <c r="E117" s="26">
        <v>127525</v>
      </c>
      <c r="F117" s="26">
        <v>127533</v>
      </c>
      <c r="G117" s="26">
        <v>126769</v>
      </c>
    </row>
    <row r="118" spans="1:7">
      <c r="A118" s="2" t="s">
        <v>94</v>
      </c>
      <c r="B118" s="26">
        <v>36379</v>
      </c>
      <c r="C118" s="26">
        <v>37064</v>
      </c>
      <c r="D118" s="26">
        <v>37304</v>
      </c>
      <c r="E118" s="26">
        <v>37091</v>
      </c>
      <c r="F118" s="26">
        <v>36900</v>
      </c>
      <c r="G118" s="26">
        <v>36579</v>
      </c>
    </row>
    <row r="119" spans="1:7">
      <c r="A119" s="2" t="s">
        <v>95</v>
      </c>
      <c r="B119" s="26">
        <v>31095</v>
      </c>
      <c r="C119" s="26">
        <v>31724</v>
      </c>
      <c r="D119" s="26">
        <v>31677</v>
      </c>
      <c r="E119" s="26">
        <v>31630</v>
      </c>
      <c r="F119" s="26">
        <v>31670</v>
      </c>
      <c r="G119" s="26">
        <v>31671</v>
      </c>
    </row>
    <row r="120" spans="1:7">
      <c r="A120" s="2" t="s">
        <v>96</v>
      </c>
      <c r="B120" s="26">
        <v>149575</v>
      </c>
      <c r="C120" s="26">
        <v>154019</v>
      </c>
      <c r="D120" s="26">
        <v>154478</v>
      </c>
      <c r="E120" s="26">
        <v>154460</v>
      </c>
      <c r="F120" s="26">
        <v>154083</v>
      </c>
      <c r="G120" s="26">
        <v>154106</v>
      </c>
    </row>
    <row r="121" spans="1:7">
      <c r="A121" s="2" t="s">
        <v>97</v>
      </c>
      <c r="B121" s="26">
        <v>55131</v>
      </c>
      <c r="C121" s="26">
        <v>57889</v>
      </c>
      <c r="D121" s="26">
        <v>58723</v>
      </c>
      <c r="E121" s="26">
        <v>59368</v>
      </c>
      <c r="F121" s="26">
        <v>59968</v>
      </c>
      <c r="G121" s="26">
        <v>60261</v>
      </c>
    </row>
    <row r="122" spans="1:7">
      <c r="A122" s="2" t="s">
        <v>98</v>
      </c>
      <c r="B122" s="26">
        <v>28684</v>
      </c>
      <c r="C122" s="26">
        <v>29228</v>
      </c>
      <c r="D122" s="26">
        <v>29007</v>
      </c>
      <c r="E122" s="26">
        <v>28755</v>
      </c>
      <c r="F122" s="26">
        <v>28564</v>
      </c>
      <c r="G122" s="26">
        <v>28265</v>
      </c>
    </row>
    <row r="123" spans="1:7">
      <c r="A123" s="38" t="s">
        <v>160</v>
      </c>
      <c r="B123" s="33">
        <v>69443</v>
      </c>
      <c r="C123" s="33">
        <v>70675</v>
      </c>
      <c r="D123" s="33">
        <v>71282</v>
      </c>
      <c r="E123" s="33">
        <v>71125</v>
      </c>
      <c r="F123" s="33">
        <v>70914</v>
      </c>
      <c r="G123" s="33">
        <v>70879</v>
      </c>
    </row>
    <row r="124" spans="1:7">
      <c r="A124" s="34"/>
      <c r="B124" s="35"/>
      <c r="C124" s="35"/>
      <c r="D124" s="35"/>
      <c r="E124" s="35"/>
      <c r="G124" s="25">
        <f>SUM(G4:G123)</f>
        <v>18911440</v>
      </c>
    </row>
    <row r="125" spans="1:7">
      <c r="A125" s="34" t="s">
        <v>279</v>
      </c>
      <c r="B125" s="35"/>
      <c r="C125" s="35"/>
      <c r="D125" s="35"/>
      <c r="E125" s="35"/>
      <c r="F125" s="35"/>
    </row>
    <row r="126" spans="1:7">
      <c r="A126" s="35"/>
      <c r="B126" s="35"/>
      <c r="C126" s="35"/>
      <c r="D126" s="35"/>
      <c r="E126" s="36"/>
      <c r="F126" s="36"/>
    </row>
    <row r="127" spans="1:7">
      <c r="A127" s="35"/>
      <c r="B127" s="35"/>
      <c r="C127" s="35"/>
      <c r="D127" s="35"/>
      <c r="E127" s="36"/>
      <c r="F127" s="36"/>
    </row>
    <row r="128" spans="1:7">
      <c r="A128" s="35"/>
      <c r="B128" s="35"/>
      <c r="C128" s="35"/>
      <c r="D128" s="35"/>
      <c r="E128" s="36"/>
      <c r="F128" s="36"/>
    </row>
    <row r="129" spans="1:6">
      <c r="A129" s="37"/>
      <c r="B129" s="37"/>
      <c r="C129" s="37"/>
      <c r="D129" s="37"/>
      <c r="E129" s="37"/>
      <c r="F129" s="37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9"/>
  <sheetViews>
    <sheetView workbookViewId="0">
      <selection sqref="A1:G1"/>
    </sheetView>
  </sheetViews>
  <sheetFormatPr defaultRowHeight="12.75"/>
  <cols>
    <col min="1" max="1" width="21.5703125" customWidth="1"/>
    <col min="2" max="2" width="10.7109375" bestFit="1" customWidth="1"/>
    <col min="3" max="3" width="10.5703125" customWidth="1"/>
    <col min="4" max="6" width="10.7109375" bestFit="1" customWidth="1"/>
    <col min="7" max="7" width="10.140625" bestFit="1" customWidth="1"/>
  </cols>
  <sheetData>
    <row r="1" spans="1:16" ht="29.25" customHeight="1">
      <c r="A1" s="85" t="s">
        <v>304</v>
      </c>
      <c r="B1" s="86"/>
      <c r="C1" s="86"/>
      <c r="D1" s="86"/>
      <c r="E1" s="87"/>
      <c r="F1" s="87"/>
      <c r="G1" s="87"/>
    </row>
    <row r="2" spans="1:16">
      <c r="A2" s="4" t="s">
        <v>281</v>
      </c>
      <c r="B2" s="3">
        <v>2012</v>
      </c>
      <c r="C2" s="3">
        <v>2013</v>
      </c>
      <c r="D2" s="3">
        <v>2014</v>
      </c>
      <c r="E2" s="3">
        <v>2015</v>
      </c>
      <c r="F2" s="3">
        <v>2016</v>
      </c>
      <c r="G2" s="3">
        <v>2017</v>
      </c>
    </row>
    <row r="3" spans="1:16">
      <c r="A3" s="2" t="s">
        <v>261</v>
      </c>
      <c r="B3" s="26">
        <v>2254720</v>
      </c>
      <c r="C3" s="26">
        <v>2297917</v>
      </c>
      <c r="D3" s="26">
        <v>2291719</v>
      </c>
      <c r="E3" s="26">
        <v>2282197</v>
      </c>
      <c r="F3" s="26">
        <v>2277857</v>
      </c>
      <c r="G3" s="26">
        <v>2269120</v>
      </c>
      <c r="J3" s="25"/>
    </row>
    <row r="4" spans="1:16">
      <c r="A4" s="2" t="s">
        <v>223</v>
      </c>
      <c r="B4" s="26">
        <v>3075083</v>
      </c>
      <c r="C4" s="26">
        <v>3176180</v>
      </c>
      <c r="D4" s="26">
        <v>3196825</v>
      </c>
      <c r="E4" s="26">
        <v>3208509</v>
      </c>
      <c r="F4" s="26">
        <v>3218201</v>
      </c>
      <c r="G4" s="26">
        <v>3234658</v>
      </c>
      <c r="J4" s="25"/>
    </row>
    <row r="5" spans="1:16">
      <c r="A5" s="2" t="s">
        <v>269</v>
      </c>
      <c r="B5" s="26">
        <v>847983</v>
      </c>
      <c r="C5" s="26">
        <v>857841</v>
      </c>
      <c r="D5" s="26">
        <v>858198</v>
      </c>
      <c r="E5" s="26">
        <v>855696</v>
      </c>
      <c r="F5" s="26">
        <v>854275</v>
      </c>
      <c r="G5" s="26">
        <v>853552</v>
      </c>
      <c r="J5" s="25"/>
    </row>
    <row r="6" spans="1:16">
      <c r="A6" s="2" t="s">
        <v>206</v>
      </c>
      <c r="B6" s="26">
        <v>851283</v>
      </c>
      <c r="C6" s="26">
        <v>868046</v>
      </c>
      <c r="D6" s="26">
        <v>862175</v>
      </c>
      <c r="E6" s="26">
        <v>854099</v>
      </c>
      <c r="F6" s="26">
        <v>850071</v>
      </c>
      <c r="G6" s="26">
        <v>844957</v>
      </c>
      <c r="J6" s="25"/>
      <c r="K6" s="56"/>
      <c r="L6" s="57"/>
      <c r="M6" s="58"/>
      <c r="N6" s="59"/>
      <c r="O6" s="60"/>
      <c r="P6" s="61"/>
    </row>
    <row r="7" spans="1:16">
      <c r="A7" s="2" t="s">
        <v>180</v>
      </c>
      <c r="B7" s="26">
        <v>990681</v>
      </c>
      <c r="C7" s="26">
        <v>1001170</v>
      </c>
      <c r="D7" s="26">
        <v>1004323</v>
      </c>
      <c r="E7" s="26">
        <v>1005831</v>
      </c>
      <c r="F7" s="26">
        <v>1009210</v>
      </c>
      <c r="G7" s="26">
        <v>1011291</v>
      </c>
      <c r="J7" s="25"/>
      <c r="K7" s="56"/>
      <c r="L7" s="57"/>
      <c r="M7" s="58"/>
      <c r="N7" s="59"/>
      <c r="O7" s="60"/>
      <c r="P7" s="61"/>
    </row>
    <row r="8" spans="1:16">
      <c r="A8" s="2" t="s">
        <v>202</v>
      </c>
      <c r="B8" s="26">
        <v>987354</v>
      </c>
      <c r="C8" s="26">
        <v>1007252</v>
      </c>
      <c r="D8" s="26">
        <v>1012180</v>
      </c>
      <c r="E8" s="26">
        <v>1013348</v>
      </c>
      <c r="F8" s="26">
        <v>1014423</v>
      </c>
      <c r="G8" s="26">
        <v>1013260</v>
      </c>
      <c r="J8" s="25"/>
      <c r="K8" s="56"/>
      <c r="L8" s="57"/>
      <c r="M8" s="62"/>
      <c r="N8" s="63"/>
      <c r="O8" s="60"/>
      <c r="P8" s="61"/>
    </row>
    <row r="9" spans="1:16">
      <c r="A9" s="2" t="s">
        <v>250</v>
      </c>
      <c r="B9" s="26">
        <v>4039813</v>
      </c>
      <c r="C9" s="26">
        <v>4321244</v>
      </c>
      <c r="D9" s="26">
        <v>4342046</v>
      </c>
      <c r="E9" s="26">
        <v>4340474</v>
      </c>
      <c r="F9" s="26">
        <v>4353738</v>
      </c>
      <c r="G9" s="26">
        <v>4355725</v>
      </c>
      <c r="J9" s="25"/>
      <c r="K9" s="56"/>
      <c r="L9" s="57"/>
      <c r="M9" s="62"/>
      <c r="N9" s="63"/>
      <c r="O9" s="60"/>
      <c r="P9" s="61"/>
    </row>
    <row r="10" spans="1:16">
      <c r="A10" s="2" t="s">
        <v>226</v>
      </c>
      <c r="B10" s="26">
        <v>3055339</v>
      </c>
      <c r="C10" s="26">
        <v>3127390</v>
      </c>
      <c r="D10" s="26">
        <v>3118149</v>
      </c>
      <c r="E10" s="26">
        <v>3113898</v>
      </c>
      <c r="F10" s="26">
        <v>3107006</v>
      </c>
      <c r="G10" s="26">
        <v>3101002</v>
      </c>
      <c r="J10" s="25"/>
      <c r="K10" s="56"/>
      <c r="L10" s="57"/>
      <c r="M10" s="62"/>
      <c r="N10" s="63"/>
      <c r="O10" s="60"/>
      <c r="P10" s="61"/>
    </row>
    <row r="11" spans="1:16">
      <c r="A11" s="2" t="s">
        <v>174</v>
      </c>
      <c r="B11" s="26">
        <v>1246297</v>
      </c>
      <c r="C11" s="26">
        <v>1261964</v>
      </c>
      <c r="D11" s="26">
        <v>1266379</v>
      </c>
      <c r="E11" s="26">
        <v>1263820</v>
      </c>
      <c r="F11" s="26">
        <v>1260142</v>
      </c>
      <c r="G11" s="26">
        <v>1257520</v>
      </c>
      <c r="J11" s="25"/>
      <c r="K11" s="56"/>
      <c r="L11" s="57"/>
      <c r="M11" s="62"/>
      <c r="N11" s="63"/>
      <c r="O11" s="60"/>
      <c r="P11" s="61"/>
    </row>
    <row r="12" spans="1:16">
      <c r="A12" s="2" t="s">
        <v>282</v>
      </c>
      <c r="B12" s="26">
        <v>550323</v>
      </c>
      <c r="C12" s="26">
        <v>559759</v>
      </c>
      <c r="D12" s="26">
        <v>557993</v>
      </c>
      <c r="E12" s="26">
        <v>555836</v>
      </c>
      <c r="F12" s="26">
        <v>553861</v>
      </c>
      <c r="G12" s="26">
        <v>551212</v>
      </c>
      <c r="J12" s="25"/>
      <c r="K12" s="56"/>
      <c r="L12" s="57"/>
      <c r="M12" s="64"/>
      <c r="N12" s="63"/>
      <c r="O12" s="60"/>
      <c r="P12" s="61"/>
    </row>
    <row r="13" spans="1:16">
      <c r="A13" s="2" t="s">
        <v>222</v>
      </c>
      <c r="B13" s="26">
        <v>648062</v>
      </c>
      <c r="C13" s="26">
        <v>648371</v>
      </c>
      <c r="D13" s="26">
        <v>645296</v>
      </c>
      <c r="E13" s="26">
        <v>640675</v>
      </c>
      <c r="F13" s="26">
        <v>636653</v>
      </c>
      <c r="G13" s="26">
        <v>631297</v>
      </c>
      <c r="J13" s="25"/>
      <c r="K13" s="56"/>
      <c r="L13" s="57"/>
      <c r="M13" s="62"/>
      <c r="N13" s="63"/>
      <c r="O13" s="60"/>
      <c r="P13" s="61"/>
    </row>
    <row r="14" spans="1:16">
      <c r="A14" s="2" t="s">
        <v>232</v>
      </c>
      <c r="B14" s="26">
        <v>1243638</v>
      </c>
      <c r="C14" s="26">
        <v>1275598</v>
      </c>
      <c r="D14" s="26">
        <v>1276525</v>
      </c>
      <c r="E14" s="26">
        <v>1271406</v>
      </c>
      <c r="F14" s="26">
        <v>1268217</v>
      </c>
      <c r="G14" s="26">
        <v>1260193</v>
      </c>
      <c r="J14" s="25"/>
      <c r="K14" s="56"/>
      <c r="L14" s="57"/>
      <c r="M14" s="58"/>
      <c r="N14" s="59"/>
      <c r="O14" s="60"/>
      <c r="P14" s="61"/>
    </row>
    <row r="15" spans="1:16">
      <c r="A15" s="2" t="s">
        <v>190</v>
      </c>
      <c r="B15" s="26">
        <v>1077113</v>
      </c>
      <c r="C15" s="26">
        <v>1115704</v>
      </c>
      <c r="D15" s="26">
        <v>1116917</v>
      </c>
      <c r="E15" s="26">
        <v>1115535</v>
      </c>
      <c r="F15" s="26">
        <v>1113303</v>
      </c>
      <c r="G15" s="26">
        <v>1109888</v>
      </c>
      <c r="J15" s="25"/>
    </row>
    <row r="16" spans="1:16">
      <c r="A16" s="2" t="s">
        <v>184</v>
      </c>
      <c r="B16" s="26">
        <v>421150</v>
      </c>
      <c r="C16" s="26">
        <v>430245</v>
      </c>
      <c r="D16" s="26">
        <v>431732</v>
      </c>
      <c r="E16" s="26">
        <v>431657</v>
      </c>
      <c r="F16" s="26">
        <v>431430</v>
      </c>
      <c r="G16" s="26">
        <v>431955</v>
      </c>
      <c r="J16" s="25"/>
    </row>
    <row r="17" spans="1:7">
      <c r="F17" s="25"/>
      <c r="G17" s="25"/>
    </row>
    <row r="18" spans="1:7">
      <c r="A18" s="6" t="s">
        <v>111</v>
      </c>
    </row>
    <row r="19" spans="1:7">
      <c r="A19" s="6"/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6"/>
  <sheetViews>
    <sheetView workbookViewId="0">
      <selection sqref="A1:F1"/>
    </sheetView>
  </sheetViews>
  <sheetFormatPr defaultRowHeight="12.75"/>
  <cols>
    <col min="1" max="1" width="21.5703125" customWidth="1"/>
    <col min="2" max="2" width="13.7109375" customWidth="1"/>
    <col min="3" max="3" width="13" customWidth="1"/>
    <col min="4" max="4" width="13.28515625" customWidth="1"/>
    <col min="5" max="5" width="13.42578125" customWidth="1"/>
    <col min="6" max="6" width="17" customWidth="1"/>
  </cols>
  <sheetData>
    <row r="1" spans="1:8" ht="29.25" customHeight="1">
      <c r="A1" s="88" t="s">
        <v>280</v>
      </c>
      <c r="B1" s="89"/>
      <c r="C1" s="89"/>
      <c r="D1" s="89"/>
      <c r="E1" s="89"/>
      <c r="F1" s="89"/>
    </row>
    <row r="3" spans="1:8" ht="63.75">
      <c r="A3" s="40" t="s">
        <v>0</v>
      </c>
      <c r="B3" s="12" t="s">
        <v>116</v>
      </c>
      <c r="C3" s="12" t="s">
        <v>117</v>
      </c>
      <c r="D3" s="12" t="s">
        <v>118</v>
      </c>
      <c r="E3" s="12" t="s">
        <v>119</v>
      </c>
      <c r="F3" s="12" t="s">
        <v>120</v>
      </c>
    </row>
    <row r="4" spans="1:8">
      <c r="A4" s="41"/>
      <c r="B4" s="90" t="s">
        <v>121</v>
      </c>
      <c r="C4" s="91"/>
      <c r="D4" s="91"/>
      <c r="E4" s="92"/>
      <c r="F4" s="39" t="s">
        <v>122</v>
      </c>
    </row>
    <row r="5" spans="1:8">
      <c r="A5" s="2" t="s">
        <v>1</v>
      </c>
      <c r="B5" s="31">
        <v>64280</v>
      </c>
      <c r="C5" s="31">
        <v>69266</v>
      </c>
      <c r="D5" s="31">
        <v>133546</v>
      </c>
      <c r="E5" s="26">
        <v>882523</v>
      </c>
      <c r="F5" s="11">
        <f>D5/E5*100</f>
        <v>15.132296835323272</v>
      </c>
      <c r="G5" s="25"/>
      <c r="H5" s="25"/>
    </row>
    <row r="6" spans="1:8">
      <c r="A6" s="38" t="s">
        <v>154</v>
      </c>
      <c r="B6" s="18">
        <v>2566</v>
      </c>
      <c r="C6" s="18">
        <v>2957</v>
      </c>
      <c r="D6" s="18">
        <v>5523</v>
      </c>
      <c r="E6" s="26">
        <v>57234</v>
      </c>
      <c r="F6" s="11">
        <f t="shared" ref="F6:F69" si="0">D6/E6*100</f>
        <v>9.6498584757312091</v>
      </c>
      <c r="G6" s="25"/>
      <c r="H6" s="25"/>
    </row>
    <row r="7" spans="1:8">
      <c r="A7" s="2" t="s">
        <v>2</v>
      </c>
      <c r="B7" s="18">
        <v>2368</v>
      </c>
      <c r="C7" s="18">
        <v>2674</v>
      </c>
      <c r="D7" s="18">
        <v>5042</v>
      </c>
      <c r="E7" s="26">
        <v>46181</v>
      </c>
      <c r="F7" s="11">
        <f t="shared" si="0"/>
        <v>10.917909962971786</v>
      </c>
      <c r="G7" s="25"/>
      <c r="H7" s="25"/>
    </row>
    <row r="8" spans="1:8">
      <c r="A8" s="2" t="s">
        <v>3</v>
      </c>
      <c r="B8" s="18">
        <v>7894</v>
      </c>
      <c r="C8" s="18">
        <v>7699</v>
      </c>
      <c r="D8" s="18">
        <v>15593</v>
      </c>
      <c r="E8" s="26">
        <v>104183</v>
      </c>
      <c r="F8" s="11">
        <f t="shared" si="0"/>
        <v>14.966933184876611</v>
      </c>
      <c r="G8" s="25"/>
      <c r="H8" s="25"/>
    </row>
    <row r="9" spans="1:8">
      <c r="A9" s="2" t="s">
        <v>4</v>
      </c>
      <c r="B9" s="18">
        <v>1584</v>
      </c>
      <c r="C9" s="18">
        <v>2013</v>
      </c>
      <c r="D9" s="18">
        <v>3597</v>
      </c>
      <c r="E9" s="26">
        <v>44324</v>
      </c>
      <c r="F9" s="11">
        <f t="shared" si="0"/>
        <v>8.1152423066510249</v>
      </c>
      <c r="G9" s="25"/>
      <c r="H9" s="25"/>
    </row>
    <row r="10" spans="1:8">
      <c r="A10" s="2" t="s">
        <v>5</v>
      </c>
      <c r="B10" s="18">
        <v>2882</v>
      </c>
      <c r="C10" s="18">
        <v>3414</v>
      </c>
      <c r="D10" s="18">
        <v>6296</v>
      </c>
      <c r="E10" s="26">
        <v>56281</v>
      </c>
      <c r="F10" s="11">
        <f t="shared" si="0"/>
        <v>11.186723761127201</v>
      </c>
      <c r="G10" s="25"/>
      <c r="H10" s="25"/>
    </row>
    <row r="11" spans="1:8">
      <c r="A11" s="2" t="s">
        <v>6</v>
      </c>
      <c r="B11" s="18">
        <v>1278</v>
      </c>
      <c r="C11" s="18">
        <v>1523</v>
      </c>
      <c r="D11" s="18">
        <v>2801</v>
      </c>
      <c r="E11" s="26">
        <v>30709</v>
      </c>
      <c r="F11" s="11">
        <f t="shared" si="0"/>
        <v>9.1211045621804683</v>
      </c>
      <c r="G11" s="25"/>
      <c r="H11" s="25"/>
    </row>
    <row r="12" spans="1:8">
      <c r="A12" s="2" t="s">
        <v>7</v>
      </c>
      <c r="B12" s="18">
        <v>4526</v>
      </c>
      <c r="C12" s="18">
        <v>4905</v>
      </c>
      <c r="D12" s="18">
        <v>9431</v>
      </c>
      <c r="E12" s="26">
        <v>76211</v>
      </c>
      <c r="F12" s="11">
        <f t="shared" si="0"/>
        <v>12.374854023697367</v>
      </c>
      <c r="G12" s="25"/>
      <c r="H12" s="25"/>
    </row>
    <row r="13" spans="1:8">
      <c r="A13" s="2" t="s">
        <v>8</v>
      </c>
      <c r="B13" s="18">
        <v>6883</v>
      </c>
      <c r="C13" s="18">
        <v>7114</v>
      </c>
      <c r="D13" s="18">
        <v>13997</v>
      </c>
      <c r="E13" s="26">
        <v>93980</v>
      </c>
      <c r="F13" s="11">
        <f t="shared" si="0"/>
        <v>14.893594381783359</v>
      </c>
      <c r="G13" s="25"/>
      <c r="H13" s="25"/>
    </row>
    <row r="14" spans="1:8">
      <c r="A14" s="2" t="s">
        <v>9</v>
      </c>
      <c r="B14" s="18">
        <v>1199</v>
      </c>
      <c r="C14" s="18">
        <v>1547</v>
      </c>
      <c r="D14" s="18">
        <v>2746</v>
      </c>
      <c r="E14" s="26">
        <v>34082</v>
      </c>
      <c r="F14" s="11">
        <f t="shared" si="0"/>
        <v>8.0570389061674774</v>
      </c>
      <c r="G14" s="25"/>
      <c r="H14" s="25"/>
    </row>
    <row r="15" spans="1:8">
      <c r="A15" s="2" t="s">
        <v>10</v>
      </c>
      <c r="B15" s="18">
        <v>2783</v>
      </c>
      <c r="C15" s="18">
        <v>2842</v>
      </c>
      <c r="D15" s="18">
        <v>5625</v>
      </c>
      <c r="E15" s="26">
        <v>42318</v>
      </c>
      <c r="F15" s="11">
        <f t="shared" si="0"/>
        <v>13.292216078264568</v>
      </c>
      <c r="G15" s="25"/>
      <c r="H15" s="25"/>
    </row>
    <row r="16" spans="1:8">
      <c r="A16" s="2" t="s">
        <v>11</v>
      </c>
      <c r="B16" s="18">
        <v>3080</v>
      </c>
      <c r="C16" s="18">
        <v>3162</v>
      </c>
      <c r="D16" s="18">
        <v>6242</v>
      </c>
      <c r="E16" s="26">
        <v>60632</v>
      </c>
      <c r="F16" s="11">
        <f t="shared" si="0"/>
        <v>10.294893785459823</v>
      </c>
      <c r="G16" s="25"/>
      <c r="H16" s="25"/>
    </row>
    <row r="17" spans="1:8">
      <c r="A17" s="2" t="s">
        <v>12</v>
      </c>
      <c r="B17" s="18">
        <v>27048</v>
      </c>
      <c r="C17" s="18">
        <v>28899</v>
      </c>
      <c r="D17" s="18">
        <v>55947</v>
      </c>
      <c r="E17" s="26">
        <v>580097</v>
      </c>
      <c r="F17" s="11">
        <f t="shared" si="0"/>
        <v>9.6444215363982231</v>
      </c>
      <c r="G17" s="25"/>
      <c r="H17" s="25"/>
    </row>
    <row r="18" spans="1:8">
      <c r="A18" s="2" t="s">
        <v>13</v>
      </c>
      <c r="B18" s="18">
        <v>5663</v>
      </c>
      <c r="C18" s="18">
        <v>6104</v>
      </c>
      <c r="D18" s="18">
        <v>11767</v>
      </c>
      <c r="E18" s="26">
        <v>93311</v>
      </c>
      <c r="F18" s="11">
        <f t="shared" si="0"/>
        <v>12.610517516691495</v>
      </c>
      <c r="G18" s="25"/>
      <c r="H18" s="25"/>
    </row>
    <row r="19" spans="1:8">
      <c r="A19" s="2" t="s">
        <v>14</v>
      </c>
      <c r="B19" s="18">
        <v>4756</v>
      </c>
      <c r="C19" s="18">
        <v>5340</v>
      </c>
      <c r="D19" s="18">
        <v>10096</v>
      </c>
      <c r="E19" s="26">
        <v>80544</v>
      </c>
      <c r="F19" s="11">
        <f t="shared" si="0"/>
        <v>12.534763607469209</v>
      </c>
      <c r="G19" s="25"/>
      <c r="H19" s="25"/>
    </row>
    <row r="20" spans="1:8">
      <c r="A20" s="38" t="s">
        <v>155</v>
      </c>
      <c r="B20" s="18">
        <v>3755</v>
      </c>
      <c r="C20" s="18">
        <v>4404</v>
      </c>
      <c r="D20" s="18">
        <v>8159</v>
      </c>
      <c r="E20" s="26">
        <v>83405</v>
      </c>
      <c r="F20" s="11">
        <f t="shared" si="0"/>
        <v>9.7823871470535337</v>
      </c>
      <c r="G20" s="25"/>
      <c r="H20" s="25"/>
    </row>
    <row r="21" spans="1:8">
      <c r="A21" s="2" t="s">
        <v>99</v>
      </c>
      <c r="B21" s="18">
        <v>5712</v>
      </c>
      <c r="C21" s="18">
        <v>6160</v>
      </c>
      <c r="D21" s="18">
        <v>11872</v>
      </c>
      <c r="E21" s="26">
        <v>83320</v>
      </c>
      <c r="F21" s="11">
        <f t="shared" si="0"/>
        <v>14.248679788766202</v>
      </c>
      <c r="G21" s="25"/>
      <c r="H21" s="25"/>
    </row>
    <row r="22" spans="1:8">
      <c r="A22" s="2" t="s">
        <v>15</v>
      </c>
      <c r="B22" s="18">
        <v>2535</v>
      </c>
      <c r="C22" s="18">
        <v>2488</v>
      </c>
      <c r="D22" s="18">
        <v>5023</v>
      </c>
      <c r="E22" s="26">
        <v>48177</v>
      </c>
      <c r="F22" s="11">
        <f t="shared" si="0"/>
        <v>10.426136953317974</v>
      </c>
      <c r="G22" s="25"/>
      <c r="H22" s="25"/>
    </row>
    <row r="23" spans="1:8">
      <c r="A23" s="2" t="s">
        <v>16</v>
      </c>
      <c r="B23" s="18">
        <v>865</v>
      </c>
      <c r="C23" s="18">
        <v>1098</v>
      </c>
      <c r="D23" s="18">
        <v>1963</v>
      </c>
      <c r="E23" s="26">
        <v>21642</v>
      </c>
      <c r="F23" s="11">
        <f t="shared" si="0"/>
        <v>9.0703262175399679</v>
      </c>
      <c r="G23" s="25"/>
      <c r="H23" s="25"/>
    </row>
    <row r="24" spans="1:8">
      <c r="A24" s="2" t="s">
        <v>17</v>
      </c>
      <c r="B24" s="18">
        <v>131098</v>
      </c>
      <c r="C24" s="18">
        <v>131423</v>
      </c>
      <c r="D24" s="18">
        <v>262521</v>
      </c>
      <c r="E24" s="26">
        <v>1366180</v>
      </c>
      <c r="F24" s="11">
        <f t="shared" si="0"/>
        <v>19.215696321128988</v>
      </c>
      <c r="G24" s="25"/>
      <c r="H24" s="25"/>
    </row>
    <row r="25" spans="1:8">
      <c r="A25" s="2" t="s">
        <v>18</v>
      </c>
      <c r="B25" s="18">
        <v>7514</v>
      </c>
      <c r="C25" s="18">
        <v>8101</v>
      </c>
      <c r="D25" s="18">
        <v>15615</v>
      </c>
      <c r="E25" s="26">
        <v>123598</v>
      </c>
      <c r="F25" s="11">
        <f t="shared" si="0"/>
        <v>12.633699574426771</v>
      </c>
      <c r="G25" s="25"/>
      <c r="H25" s="25"/>
    </row>
    <row r="26" spans="1:8">
      <c r="A26" s="2" t="s">
        <v>19</v>
      </c>
      <c r="B26" s="18">
        <v>9598</v>
      </c>
      <c r="C26" s="18">
        <v>10362</v>
      </c>
      <c r="D26" s="18">
        <v>19960</v>
      </c>
      <c r="E26" s="26">
        <v>120923</v>
      </c>
      <c r="F26" s="11">
        <f t="shared" si="0"/>
        <v>16.506371823391746</v>
      </c>
      <c r="G26" s="25"/>
      <c r="H26" s="25"/>
    </row>
    <row r="27" spans="1:8">
      <c r="A27" s="2" t="s">
        <v>100</v>
      </c>
      <c r="B27" s="18">
        <v>17196</v>
      </c>
      <c r="C27" s="18">
        <v>19158</v>
      </c>
      <c r="D27" s="18">
        <v>36354</v>
      </c>
      <c r="E27" s="26">
        <v>196745</v>
      </c>
      <c r="F27" s="11">
        <f t="shared" si="0"/>
        <v>18.477724973951055</v>
      </c>
      <c r="G27" s="25"/>
      <c r="H27" s="25"/>
    </row>
    <row r="28" spans="1:8">
      <c r="A28" s="2" t="s">
        <v>20</v>
      </c>
      <c r="B28" s="18">
        <v>5300</v>
      </c>
      <c r="C28" s="18">
        <v>5415</v>
      </c>
      <c r="D28" s="18">
        <v>10715</v>
      </c>
      <c r="E28" s="26">
        <v>72773</v>
      </c>
      <c r="F28" s="11">
        <f t="shared" si="0"/>
        <v>14.723867368392124</v>
      </c>
      <c r="G28" s="25"/>
      <c r="H28" s="25"/>
    </row>
    <row r="29" spans="1:8">
      <c r="A29" s="2" t="s">
        <v>21</v>
      </c>
      <c r="B29" s="18">
        <v>3036</v>
      </c>
      <c r="C29" s="18">
        <v>3233</v>
      </c>
      <c r="D29" s="18">
        <v>6269</v>
      </c>
      <c r="E29" s="26">
        <v>45252</v>
      </c>
      <c r="F29" s="11">
        <f t="shared" si="0"/>
        <v>13.853531335631574</v>
      </c>
      <c r="G29" s="25"/>
      <c r="H29" s="25"/>
    </row>
    <row r="30" spans="1:8">
      <c r="A30" s="2" t="s">
        <v>22</v>
      </c>
      <c r="B30" s="18">
        <v>5482</v>
      </c>
      <c r="C30" s="18">
        <v>5417</v>
      </c>
      <c r="D30" s="18">
        <v>10899</v>
      </c>
      <c r="E30" s="26">
        <v>72077</v>
      </c>
      <c r="F30" s="11">
        <f t="shared" si="0"/>
        <v>15.1213285791584</v>
      </c>
      <c r="G30" s="25"/>
      <c r="H30" s="25"/>
    </row>
    <row r="31" spans="1:8">
      <c r="A31" s="2" t="s">
        <v>23</v>
      </c>
      <c r="B31" s="18">
        <v>3306</v>
      </c>
      <c r="C31" s="18">
        <v>3752</v>
      </c>
      <c r="D31" s="18">
        <v>7058</v>
      </c>
      <c r="E31" s="26">
        <v>49409</v>
      </c>
      <c r="F31" s="11">
        <f t="shared" si="0"/>
        <v>14.284846890242669</v>
      </c>
      <c r="G31" s="25"/>
      <c r="H31" s="25"/>
    </row>
    <row r="32" spans="1:8">
      <c r="A32" s="2" t="s">
        <v>101</v>
      </c>
      <c r="B32" s="18">
        <v>7429</v>
      </c>
      <c r="C32" s="18">
        <v>7732</v>
      </c>
      <c r="D32" s="18">
        <v>15161</v>
      </c>
      <c r="E32" s="26">
        <v>107317</v>
      </c>
      <c r="F32" s="11">
        <f t="shared" si="0"/>
        <v>14.127305086798922</v>
      </c>
      <c r="G32" s="25"/>
      <c r="H32" s="25"/>
    </row>
    <row r="33" spans="1:8">
      <c r="A33" s="2" t="s">
        <v>24</v>
      </c>
      <c r="B33" s="18">
        <v>6436</v>
      </c>
      <c r="C33" s="18">
        <v>6823</v>
      </c>
      <c r="D33" s="18">
        <v>13259</v>
      </c>
      <c r="E33" s="26">
        <v>117997</v>
      </c>
      <c r="F33" s="11">
        <f t="shared" si="0"/>
        <v>11.236726357449765</v>
      </c>
      <c r="G33" s="25"/>
      <c r="H33" s="25"/>
    </row>
    <row r="34" spans="1:8">
      <c r="A34" s="2" t="s">
        <v>25</v>
      </c>
      <c r="B34" s="18">
        <v>16795</v>
      </c>
      <c r="C34" s="18">
        <v>18844</v>
      </c>
      <c r="D34" s="18">
        <v>35639</v>
      </c>
      <c r="E34" s="26">
        <v>257275</v>
      </c>
      <c r="F34" s="11">
        <f t="shared" si="0"/>
        <v>13.852492469147798</v>
      </c>
      <c r="G34" s="25"/>
      <c r="H34" s="25"/>
    </row>
    <row r="35" spans="1:8">
      <c r="A35" s="2" t="s">
        <v>26</v>
      </c>
      <c r="B35" s="18">
        <v>7798</v>
      </c>
      <c r="C35" s="18">
        <v>8906</v>
      </c>
      <c r="D35" s="18">
        <v>16704</v>
      </c>
      <c r="E35" s="26">
        <v>111620</v>
      </c>
      <c r="F35" s="11">
        <f t="shared" si="0"/>
        <v>14.965060025085112</v>
      </c>
      <c r="G35" s="25"/>
      <c r="H35" s="25"/>
    </row>
    <row r="36" spans="1:8">
      <c r="A36" s="2" t="s">
        <v>27</v>
      </c>
      <c r="B36" s="18">
        <v>1116</v>
      </c>
      <c r="C36" s="18">
        <v>1552</v>
      </c>
      <c r="D36" s="18">
        <v>2668</v>
      </c>
      <c r="E36" s="26">
        <v>35710</v>
      </c>
      <c r="F36" s="11">
        <f t="shared" si="0"/>
        <v>7.4712965555866706</v>
      </c>
      <c r="G36" s="25"/>
      <c r="H36" s="25"/>
    </row>
    <row r="37" spans="1:8">
      <c r="A37" s="2" t="s">
        <v>28</v>
      </c>
      <c r="B37" s="18">
        <v>5832</v>
      </c>
      <c r="C37" s="18">
        <v>5947</v>
      </c>
      <c r="D37" s="18">
        <v>11779</v>
      </c>
      <c r="E37" s="26">
        <v>84954</v>
      </c>
      <c r="F37" s="11">
        <f t="shared" si="0"/>
        <v>13.86515055206347</v>
      </c>
      <c r="G37" s="25"/>
      <c r="H37" s="25"/>
    </row>
    <row r="38" spans="1:8">
      <c r="A38" s="2" t="s">
        <v>29</v>
      </c>
      <c r="B38" s="18">
        <v>16915</v>
      </c>
      <c r="C38" s="18">
        <v>19136</v>
      </c>
      <c r="D38" s="18">
        <v>36051</v>
      </c>
      <c r="E38" s="26">
        <v>261321</v>
      </c>
      <c r="F38" s="11">
        <f t="shared" si="0"/>
        <v>13.795676581675412</v>
      </c>
      <c r="G38" s="25"/>
      <c r="H38" s="25"/>
    </row>
    <row r="39" spans="1:8">
      <c r="A39" s="2" t="s">
        <v>30</v>
      </c>
      <c r="B39" s="18">
        <v>15753</v>
      </c>
      <c r="C39" s="18">
        <v>17802</v>
      </c>
      <c r="D39" s="18">
        <v>33555</v>
      </c>
      <c r="E39" s="26">
        <v>210440</v>
      </c>
      <c r="F39" s="11">
        <f t="shared" si="0"/>
        <v>15.94516251663182</v>
      </c>
      <c r="G39" s="25"/>
      <c r="H39" s="25"/>
    </row>
    <row r="40" spans="1:8">
      <c r="A40" s="2" t="s">
        <v>31</v>
      </c>
      <c r="B40" s="18">
        <v>2169</v>
      </c>
      <c r="C40" s="18">
        <v>2753</v>
      </c>
      <c r="D40" s="18">
        <v>4922</v>
      </c>
      <c r="E40" s="26">
        <v>51149</v>
      </c>
      <c r="F40" s="11">
        <f t="shared" si="0"/>
        <v>9.6228665272048328</v>
      </c>
      <c r="G40" s="25"/>
      <c r="H40" s="25"/>
    </row>
    <row r="41" spans="1:8">
      <c r="A41" s="2" t="s">
        <v>32</v>
      </c>
      <c r="B41" s="18">
        <v>3349</v>
      </c>
      <c r="C41" s="18">
        <v>3721</v>
      </c>
      <c r="D41" s="18">
        <v>7070</v>
      </c>
      <c r="E41" s="26">
        <v>51127</v>
      </c>
      <c r="F41" s="11">
        <f t="shared" si="0"/>
        <v>13.828309894967433</v>
      </c>
      <c r="G41" s="25"/>
      <c r="H41" s="25"/>
    </row>
    <row r="42" spans="1:8">
      <c r="A42" s="2" t="s">
        <v>33</v>
      </c>
      <c r="B42" s="18">
        <v>6455</v>
      </c>
      <c r="C42" s="18">
        <v>7516</v>
      </c>
      <c r="D42" s="18">
        <v>13971</v>
      </c>
      <c r="E42" s="26">
        <v>99518</v>
      </c>
      <c r="F42" s="11">
        <f t="shared" si="0"/>
        <v>14.038666371912619</v>
      </c>
      <c r="G42" s="25"/>
      <c r="H42" s="25"/>
    </row>
    <row r="43" spans="1:8">
      <c r="A43" s="2" t="s">
        <v>34</v>
      </c>
      <c r="B43" s="18">
        <v>1579</v>
      </c>
      <c r="C43" s="18">
        <v>1655</v>
      </c>
      <c r="D43" s="18">
        <v>3234</v>
      </c>
      <c r="E43" s="26">
        <v>34411</v>
      </c>
      <c r="F43" s="11">
        <f t="shared" si="0"/>
        <v>9.3981575658946266</v>
      </c>
      <c r="G43" s="25"/>
      <c r="H43" s="25"/>
    </row>
    <row r="44" spans="1:8">
      <c r="A44" s="2" t="s">
        <v>35</v>
      </c>
      <c r="B44" s="18">
        <v>10624</v>
      </c>
      <c r="C44" s="18">
        <v>10246</v>
      </c>
      <c r="D44" s="18">
        <v>20870</v>
      </c>
      <c r="E44" s="26">
        <v>204338</v>
      </c>
      <c r="F44" s="11">
        <f t="shared" si="0"/>
        <v>10.213469839188011</v>
      </c>
      <c r="G44" s="25"/>
      <c r="H44" s="25"/>
    </row>
    <row r="45" spans="1:8">
      <c r="A45" s="2" t="s">
        <v>36</v>
      </c>
      <c r="B45" s="18">
        <v>9383</v>
      </c>
      <c r="C45" s="18">
        <v>9765</v>
      </c>
      <c r="D45" s="18">
        <v>19148</v>
      </c>
      <c r="E45" s="26">
        <v>103082</v>
      </c>
      <c r="F45" s="11">
        <f t="shared" si="0"/>
        <v>18.575502997613551</v>
      </c>
      <c r="G45" s="25"/>
      <c r="H45" s="25"/>
    </row>
    <row r="46" spans="1:8">
      <c r="A46" s="2" t="s">
        <v>37</v>
      </c>
      <c r="B46" s="18">
        <v>15541</v>
      </c>
      <c r="C46" s="18">
        <v>16765</v>
      </c>
      <c r="D46" s="18">
        <v>32306</v>
      </c>
      <c r="E46" s="26">
        <v>195687</v>
      </c>
      <c r="F46" s="11">
        <f t="shared" si="0"/>
        <v>16.50901695053836</v>
      </c>
      <c r="G46" s="25"/>
      <c r="H46" s="25"/>
    </row>
    <row r="47" spans="1:8">
      <c r="A47" s="2" t="s">
        <v>102</v>
      </c>
      <c r="B47" s="18">
        <v>13719</v>
      </c>
      <c r="C47" s="18">
        <v>14523</v>
      </c>
      <c r="D47" s="18">
        <v>28242</v>
      </c>
      <c r="E47" s="26">
        <v>171944</v>
      </c>
      <c r="F47" s="11">
        <f t="shared" si="0"/>
        <v>16.425115153770996</v>
      </c>
      <c r="G47" s="25"/>
      <c r="H47" s="25"/>
    </row>
    <row r="48" spans="1:8">
      <c r="A48" s="2" t="s">
        <v>103</v>
      </c>
      <c r="B48" s="18">
        <v>13160</v>
      </c>
      <c r="C48" s="18">
        <v>14992</v>
      </c>
      <c r="D48" s="18">
        <v>28152</v>
      </c>
      <c r="E48" s="26">
        <v>185273</v>
      </c>
      <c r="F48" s="11">
        <f t="shared" si="0"/>
        <v>15.194874590469198</v>
      </c>
      <c r="G48" s="25"/>
      <c r="H48" s="25"/>
    </row>
    <row r="49" spans="1:8">
      <c r="A49" s="2" t="s">
        <v>38</v>
      </c>
      <c r="B49" s="18">
        <v>27595</v>
      </c>
      <c r="C49" s="18">
        <v>32103</v>
      </c>
      <c r="D49" s="18">
        <v>59698</v>
      </c>
      <c r="E49" s="26">
        <v>389261</v>
      </c>
      <c r="F49" s="11">
        <f t="shared" si="0"/>
        <v>15.336239695217349</v>
      </c>
      <c r="G49" s="25"/>
      <c r="H49" s="25"/>
    </row>
    <row r="50" spans="1:8">
      <c r="A50" s="2" t="s">
        <v>39</v>
      </c>
      <c r="B50" s="18">
        <v>5984</v>
      </c>
      <c r="C50" s="18">
        <v>7632</v>
      </c>
      <c r="D50" s="18">
        <v>13616</v>
      </c>
      <c r="E50" s="26">
        <v>132278</v>
      </c>
      <c r="F50" s="11">
        <f t="shared" si="0"/>
        <v>10.293472837508883</v>
      </c>
      <c r="G50" s="25"/>
      <c r="H50" s="25"/>
    </row>
    <row r="51" spans="1:8">
      <c r="A51" s="2" t="s">
        <v>40</v>
      </c>
      <c r="B51" s="18">
        <v>9472</v>
      </c>
      <c r="C51" s="18">
        <v>9878</v>
      </c>
      <c r="D51" s="18">
        <v>19350</v>
      </c>
      <c r="E51" s="26">
        <v>159115</v>
      </c>
      <c r="F51" s="11">
        <f t="shared" si="0"/>
        <v>12.161015617635044</v>
      </c>
      <c r="G51" s="25"/>
      <c r="H51" s="25"/>
    </row>
    <row r="52" spans="1:8">
      <c r="A52" s="2" t="s">
        <v>113</v>
      </c>
      <c r="B52" s="18">
        <v>4235</v>
      </c>
      <c r="C52" s="18">
        <v>4924</v>
      </c>
      <c r="D52" s="18">
        <v>9159</v>
      </c>
      <c r="E52" s="26">
        <v>96760</v>
      </c>
      <c r="F52" s="11">
        <f t="shared" si="0"/>
        <v>9.4656883009508057</v>
      </c>
      <c r="G52" s="25"/>
      <c r="H52" s="25"/>
    </row>
    <row r="53" spans="1:8">
      <c r="A53" s="2" t="s">
        <v>41</v>
      </c>
      <c r="B53" s="18">
        <v>6655</v>
      </c>
      <c r="C53" s="18">
        <v>7384</v>
      </c>
      <c r="D53" s="18">
        <v>14039</v>
      </c>
      <c r="E53" s="26">
        <v>117863</v>
      </c>
      <c r="F53" s="11">
        <f t="shared" si="0"/>
        <v>11.911286833017995</v>
      </c>
      <c r="G53" s="25"/>
      <c r="H53" s="25"/>
    </row>
    <row r="54" spans="1:8">
      <c r="A54" s="2" t="s">
        <v>42</v>
      </c>
      <c r="B54" s="18">
        <v>8428</v>
      </c>
      <c r="C54" s="18">
        <v>10699</v>
      </c>
      <c r="D54" s="18">
        <v>19127</v>
      </c>
      <c r="E54" s="26">
        <v>149403</v>
      </c>
      <c r="F54" s="11">
        <f t="shared" si="0"/>
        <v>12.80228643333802</v>
      </c>
      <c r="G54" s="25"/>
      <c r="H54" s="25"/>
    </row>
    <row r="55" spans="1:8">
      <c r="A55" s="38" t="s">
        <v>156</v>
      </c>
      <c r="B55" s="18">
        <v>2264</v>
      </c>
      <c r="C55" s="18">
        <v>2459</v>
      </c>
      <c r="D55" s="18">
        <v>4723</v>
      </c>
      <c r="E55" s="26">
        <v>62537</v>
      </c>
      <c r="F55" s="11">
        <f t="shared" si="0"/>
        <v>7.5523290212194381</v>
      </c>
      <c r="G55" s="25"/>
      <c r="H55" s="25"/>
    </row>
    <row r="56" spans="1:8">
      <c r="A56" s="2" t="s">
        <v>43</v>
      </c>
      <c r="B56" s="18">
        <v>2300</v>
      </c>
      <c r="C56" s="18">
        <v>2513</v>
      </c>
      <c r="D56" s="18">
        <v>4813</v>
      </c>
      <c r="E56" s="26">
        <v>69037</v>
      </c>
      <c r="F56" s="11">
        <f t="shared" si="0"/>
        <v>6.9716239118154029</v>
      </c>
      <c r="G56" s="25"/>
      <c r="H56" s="25"/>
    </row>
    <row r="57" spans="1:8">
      <c r="A57" s="2" t="s">
        <v>44</v>
      </c>
      <c r="B57" s="18">
        <v>4339</v>
      </c>
      <c r="C57" s="18">
        <v>4974</v>
      </c>
      <c r="D57" s="18">
        <v>9313</v>
      </c>
      <c r="E57" s="26">
        <v>89243</v>
      </c>
      <c r="F57" s="11">
        <f t="shared" si="0"/>
        <v>10.435552368252972</v>
      </c>
      <c r="G57" s="25"/>
      <c r="H57" s="25"/>
    </row>
    <row r="58" spans="1:8">
      <c r="A58" s="2" t="s">
        <v>45</v>
      </c>
      <c r="B58" s="18">
        <v>3525</v>
      </c>
      <c r="C58" s="18">
        <v>4161</v>
      </c>
      <c r="D58" s="18">
        <v>7686</v>
      </c>
      <c r="E58" s="26">
        <v>90195</v>
      </c>
      <c r="F58" s="11">
        <f t="shared" si="0"/>
        <v>8.5215366705471478</v>
      </c>
      <c r="G58" s="25"/>
      <c r="H58" s="25"/>
    </row>
    <row r="59" spans="1:8">
      <c r="A59" s="2" t="s">
        <v>46</v>
      </c>
      <c r="B59" s="18">
        <v>27392</v>
      </c>
      <c r="C59" s="18">
        <v>32600</v>
      </c>
      <c r="D59" s="18">
        <v>59992</v>
      </c>
      <c r="E59" s="26">
        <v>380948</v>
      </c>
      <c r="F59" s="11">
        <f t="shared" si="0"/>
        <v>15.748081102932684</v>
      </c>
      <c r="G59" s="25"/>
      <c r="H59" s="25"/>
    </row>
    <row r="60" spans="1:8">
      <c r="A60" s="2" t="s">
        <v>47</v>
      </c>
      <c r="B60" s="18">
        <v>18894</v>
      </c>
      <c r="C60" s="18">
        <v>19305</v>
      </c>
      <c r="D60" s="18">
        <v>38199</v>
      </c>
      <c r="E60" s="26">
        <v>193325</v>
      </c>
      <c r="F60" s="11">
        <f t="shared" si="0"/>
        <v>19.758955127376179</v>
      </c>
      <c r="G60" s="25"/>
      <c r="H60" s="25"/>
    </row>
    <row r="61" spans="1:8">
      <c r="A61" s="2" t="s">
        <v>48</v>
      </c>
      <c r="B61" s="18">
        <v>5666</v>
      </c>
      <c r="C61" s="18">
        <v>6180</v>
      </c>
      <c r="D61" s="18">
        <v>11846</v>
      </c>
      <c r="E61" s="26">
        <v>158371</v>
      </c>
      <c r="F61" s="11">
        <f t="shared" si="0"/>
        <v>7.4799047805469439</v>
      </c>
      <c r="G61" s="25"/>
      <c r="H61" s="25"/>
    </row>
    <row r="62" spans="1:8">
      <c r="A62" s="2" t="s">
        <v>49</v>
      </c>
      <c r="B62" s="18">
        <v>5857</v>
      </c>
      <c r="C62" s="18">
        <v>6479</v>
      </c>
      <c r="D62" s="18">
        <v>12336</v>
      </c>
      <c r="E62" s="26">
        <v>90118</v>
      </c>
      <c r="F62" s="11">
        <f t="shared" si="0"/>
        <v>13.688719234781066</v>
      </c>
      <c r="G62" s="25"/>
      <c r="H62" s="25"/>
    </row>
    <row r="63" spans="1:8">
      <c r="A63" s="2" t="s">
        <v>50</v>
      </c>
      <c r="B63" s="18">
        <v>5783</v>
      </c>
      <c r="C63" s="18">
        <v>6358</v>
      </c>
      <c r="D63" s="18">
        <v>12141</v>
      </c>
      <c r="E63" s="26">
        <v>99419</v>
      </c>
      <c r="F63" s="11">
        <f t="shared" si="0"/>
        <v>12.211951437853932</v>
      </c>
      <c r="G63" s="25"/>
      <c r="H63" s="25"/>
    </row>
    <row r="64" spans="1:8">
      <c r="A64" s="2" t="s">
        <v>51</v>
      </c>
      <c r="B64" s="18">
        <v>2161</v>
      </c>
      <c r="C64" s="18">
        <v>3199</v>
      </c>
      <c r="D64" s="18">
        <v>5360</v>
      </c>
      <c r="E64" s="26">
        <v>53901</v>
      </c>
      <c r="F64" s="11">
        <f t="shared" si="0"/>
        <v>9.9441568802063038</v>
      </c>
      <c r="G64" s="25"/>
      <c r="H64" s="25"/>
    </row>
    <row r="65" spans="1:8">
      <c r="A65" s="2" t="s">
        <v>52</v>
      </c>
      <c r="B65" s="18">
        <v>3201</v>
      </c>
      <c r="C65" s="18">
        <v>4243</v>
      </c>
      <c r="D65" s="18">
        <v>7444</v>
      </c>
      <c r="E65" s="26">
        <v>82036</v>
      </c>
      <c r="F65" s="11">
        <f t="shared" si="0"/>
        <v>9.0740650446145601</v>
      </c>
      <c r="G65" s="25"/>
      <c r="H65" s="25"/>
    </row>
    <row r="66" spans="1:8">
      <c r="A66" s="2" t="s">
        <v>53</v>
      </c>
      <c r="B66" s="18">
        <v>9206</v>
      </c>
      <c r="C66" s="18">
        <v>11246</v>
      </c>
      <c r="D66" s="18">
        <v>20452</v>
      </c>
      <c r="E66" s="26">
        <v>165683</v>
      </c>
      <c r="F66" s="11">
        <f t="shared" si="0"/>
        <v>12.344054610310049</v>
      </c>
      <c r="G66" s="25"/>
      <c r="H66" s="25"/>
    </row>
    <row r="67" spans="1:8">
      <c r="A67" s="2" t="s">
        <v>54</v>
      </c>
      <c r="B67" s="18">
        <v>5597</v>
      </c>
      <c r="C67" s="18">
        <v>7594</v>
      </c>
      <c r="D67" s="18">
        <v>13191</v>
      </c>
      <c r="E67" s="26">
        <v>111189</v>
      </c>
      <c r="F67" s="11">
        <f t="shared" si="0"/>
        <v>11.863583627876858</v>
      </c>
      <c r="G67" s="25"/>
      <c r="H67" s="25"/>
    </row>
    <row r="68" spans="1:8">
      <c r="A68" s="2" t="s">
        <v>55</v>
      </c>
      <c r="B68" s="18">
        <v>3148</v>
      </c>
      <c r="C68" s="18">
        <v>4070</v>
      </c>
      <c r="D68" s="18">
        <v>7218</v>
      </c>
      <c r="E68" s="26">
        <v>94958</v>
      </c>
      <c r="F68" s="11">
        <f t="shared" si="0"/>
        <v>7.6012552918132217</v>
      </c>
      <c r="G68" s="25"/>
      <c r="H68" s="25"/>
    </row>
    <row r="69" spans="1:8">
      <c r="A69" s="38" t="s">
        <v>157</v>
      </c>
      <c r="B69" s="18">
        <v>1940</v>
      </c>
      <c r="C69" s="18">
        <v>2526</v>
      </c>
      <c r="D69" s="18">
        <v>4466</v>
      </c>
      <c r="E69" s="26">
        <v>60978</v>
      </c>
      <c r="F69" s="11">
        <f t="shared" si="0"/>
        <v>7.3239529010462796</v>
      </c>
      <c r="G69" s="25"/>
      <c r="H69" s="25"/>
    </row>
    <row r="70" spans="1:8">
      <c r="A70" s="2" t="s">
        <v>56</v>
      </c>
      <c r="B70" s="18">
        <v>6564</v>
      </c>
      <c r="C70" s="18">
        <v>6880</v>
      </c>
      <c r="D70" s="18">
        <v>13444</v>
      </c>
      <c r="E70" s="26">
        <v>100924</v>
      </c>
      <c r="F70" s="11">
        <f t="shared" ref="F70:F124" si="1">D70/E70*100</f>
        <v>13.320914747730967</v>
      </c>
      <c r="G70" s="25"/>
      <c r="H70" s="25"/>
    </row>
    <row r="71" spans="1:8">
      <c r="A71" s="2" t="s">
        <v>57</v>
      </c>
      <c r="B71" s="18">
        <v>1653</v>
      </c>
      <c r="C71" s="18">
        <v>2139</v>
      </c>
      <c r="D71" s="18">
        <v>3792</v>
      </c>
      <c r="E71" s="26">
        <v>41776</v>
      </c>
      <c r="F71" s="11">
        <f t="shared" si="1"/>
        <v>9.0769819992340093</v>
      </c>
      <c r="G71" s="25"/>
      <c r="H71" s="25"/>
    </row>
    <row r="72" spans="1:8">
      <c r="A72" s="2" t="s">
        <v>58</v>
      </c>
      <c r="B72" s="18">
        <v>1712</v>
      </c>
      <c r="C72" s="18">
        <v>1982</v>
      </c>
      <c r="D72" s="18">
        <v>3694</v>
      </c>
      <c r="E72" s="26">
        <v>37238</v>
      </c>
      <c r="F72" s="11">
        <f t="shared" si="1"/>
        <v>9.9199742198829153</v>
      </c>
      <c r="G72" s="25"/>
      <c r="H72" s="25"/>
    </row>
    <row r="73" spans="1:8">
      <c r="A73" s="2" t="s">
        <v>59</v>
      </c>
      <c r="B73" s="18">
        <v>1242</v>
      </c>
      <c r="C73" s="18">
        <v>1724</v>
      </c>
      <c r="D73" s="18">
        <v>2966</v>
      </c>
      <c r="E73" s="26">
        <v>48773</v>
      </c>
      <c r="F73" s="11">
        <f t="shared" si="1"/>
        <v>6.0812334693375441</v>
      </c>
      <c r="G73" s="25"/>
      <c r="H73" s="25"/>
    </row>
    <row r="74" spans="1:8">
      <c r="A74" s="2" t="s">
        <v>60</v>
      </c>
      <c r="B74" s="18">
        <v>3132</v>
      </c>
      <c r="C74" s="18">
        <v>3417</v>
      </c>
      <c r="D74" s="18">
        <v>6549</v>
      </c>
      <c r="E74" s="26">
        <v>67798</v>
      </c>
      <c r="F74" s="11">
        <f t="shared" si="1"/>
        <v>9.6595769786719377</v>
      </c>
      <c r="G74" s="25"/>
      <c r="H74" s="25"/>
    </row>
    <row r="75" spans="1:8">
      <c r="A75" s="2" t="s">
        <v>61</v>
      </c>
      <c r="B75" s="18">
        <v>1728</v>
      </c>
      <c r="C75" s="18">
        <v>1683</v>
      </c>
      <c r="D75" s="18">
        <v>3411</v>
      </c>
      <c r="E75" s="26">
        <v>47436</v>
      </c>
      <c r="F75" s="11">
        <f t="shared" si="1"/>
        <v>7.1907412092081957</v>
      </c>
      <c r="G75" s="25"/>
      <c r="H75" s="25"/>
    </row>
    <row r="76" spans="1:8">
      <c r="A76" s="2" t="s">
        <v>114</v>
      </c>
      <c r="B76" s="18">
        <v>6160</v>
      </c>
      <c r="C76" s="18">
        <v>5769</v>
      </c>
      <c r="D76" s="18">
        <v>11929</v>
      </c>
      <c r="E76" s="26">
        <v>89288</v>
      </c>
      <c r="F76" s="11">
        <f t="shared" si="1"/>
        <v>13.360137980467702</v>
      </c>
      <c r="G76" s="25"/>
      <c r="H76" s="25"/>
    </row>
    <row r="77" spans="1:8">
      <c r="A77" s="2" t="s">
        <v>62</v>
      </c>
      <c r="B77" s="18">
        <v>183227</v>
      </c>
      <c r="C77" s="18">
        <v>202332</v>
      </c>
      <c r="D77" s="18">
        <v>385559</v>
      </c>
      <c r="E77" s="26">
        <v>2872800</v>
      </c>
      <c r="F77" s="11">
        <f t="shared" si="1"/>
        <v>13.421017822333612</v>
      </c>
      <c r="G77" s="25"/>
      <c r="H77" s="25"/>
    </row>
    <row r="78" spans="1:8">
      <c r="A78" s="2" t="s">
        <v>63</v>
      </c>
      <c r="B78" s="18">
        <v>5872</v>
      </c>
      <c r="C78" s="18">
        <v>5412</v>
      </c>
      <c r="D78" s="18">
        <v>11284</v>
      </c>
      <c r="E78" s="26">
        <v>126470</v>
      </c>
      <c r="F78" s="11">
        <f t="shared" si="1"/>
        <v>8.9222740570886376</v>
      </c>
      <c r="G78" s="25"/>
      <c r="H78" s="25"/>
    </row>
    <row r="79" spans="1:8">
      <c r="A79" s="2" t="s">
        <v>64</v>
      </c>
      <c r="B79" s="18">
        <v>1614</v>
      </c>
      <c r="C79" s="18">
        <v>1745</v>
      </c>
      <c r="D79" s="18">
        <v>3359</v>
      </c>
      <c r="E79" s="26">
        <v>46063</v>
      </c>
      <c r="F79" s="11">
        <f t="shared" si="1"/>
        <v>7.2921867876603779</v>
      </c>
      <c r="G79" s="25"/>
      <c r="H79" s="25"/>
    </row>
    <row r="80" spans="1:8">
      <c r="A80" s="2" t="s">
        <v>65</v>
      </c>
      <c r="B80" s="18">
        <v>2514</v>
      </c>
      <c r="C80" s="18">
        <v>2732</v>
      </c>
      <c r="D80" s="18">
        <v>5246</v>
      </c>
      <c r="E80" s="26">
        <v>69439</v>
      </c>
      <c r="F80" s="11">
        <f t="shared" si="1"/>
        <v>7.5548322988522303</v>
      </c>
      <c r="G80" s="25"/>
      <c r="H80" s="25"/>
    </row>
    <row r="81" spans="1:8">
      <c r="A81" s="2" t="s">
        <v>66</v>
      </c>
      <c r="B81" s="18">
        <v>1798</v>
      </c>
      <c r="C81" s="18">
        <v>2015</v>
      </c>
      <c r="D81" s="18">
        <v>3813</v>
      </c>
      <c r="E81" s="26">
        <v>54338</v>
      </c>
      <c r="F81" s="11">
        <f t="shared" si="1"/>
        <v>7.017188707718355</v>
      </c>
      <c r="G81" s="25"/>
      <c r="H81" s="25"/>
    </row>
    <row r="82" spans="1:8">
      <c r="A82" s="2" t="s">
        <v>67</v>
      </c>
      <c r="B82" s="18">
        <v>2176</v>
      </c>
      <c r="C82" s="18">
        <v>3364</v>
      </c>
      <c r="D82" s="18">
        <v>5540</v>
      </c>
      <c r="E82" s="26">
        <v>119217</v>
      </c>
      <c r="F82" s="11">
        <f t="shared" si="1"/>
        <v>4.6469882650964207</v>
      </c>
      <c r="G82" s="25"/>
      <c r="H82" s="25"/>
    </row>
    <row r="83" spans="1:8">
      <c r="A83" s="2" t="s">
        <v>68</v>
      </c>
      <c r="B83" s="18">
        <v>949</v>
      </c>
      <c r="C83" s="18">
        <v>1429</v>
      </c>
      <c r="D83" s="18">
        <v>2378</v>
      </c>
      <c r="E83" s="26">
        <v>50770</v>
      </c>
      <c r="F83" s="11">
        <f t="shared" si="1"/>
        <v>4.683868426235966</v>
      </c>
      <c r="G83" s="25"/>
      <c r="H83" s="25"/>
    </row>
    <row r="84" spans="1:8">
      <c r="A84" s="2" t="s">
        <v>69</v>
      </c>
      <c r="B84" s="18">
        <v>413</v>
      </c>
      <c r="C84" s="18">
        <v>567</v>
      </c>
      <c r="D84" s="18">
        <v>980</v>
      </c>
      <c r="E84" s="26">
        <v>21666</v>
      </c>
      <c r="F84" s="11">
        <f t="shared" si="1"/>
        <v>4.5232160989568904</v>
      </c>
      <c r="G84" s="25"/>
      <c r="H84" s="25"/>
    </row>
    <row r="85" spans="1:8">
      <c r="A85" s="2" t="s">
        <v>70</v>
      </c>
      <c r="B85" s="18">
        <v>979</v>
      </c>
      <c r="C85" s="18">
        <v>855</v>
      </c>
      <c r="D85" s="18">
        <v>1834</v>
      </c>
      <c r="E85" s="26">
        <v>49262</v>
      </c>
      <c r="F85" s="11">
        <f t="shared" si="1"/>
        <v>3.7229507531159922</v>
      </c>
      <c r="G85" s="25"/>
      <c r="H85" s="25"/>
    </row>
    <row r="86" spans="1:8">
      <c r="A86" s="2" t="s">
        <v>71</v>
      </c>
      <c r="B86" s="18">
        <v>1414</v>
      </c>
      <c r="C86" s="18">
        <v>2379</v>
      </c>
      <c r="D86" s="18">
        <v>3793</v>
      </c>
      <c r="E86" s="26">
        <v>75561</v>
      </c>
      <c r="F86" s="11">
        <f t="shared" si="1"/>
        <v>5.0197853389976306</v>
      </c>
      <c r="G86" s="25"/>
      <c r="H86" s="25"/>
    </row>
    <row r="87" spans="1:8">
      <c r="A87" s="2" t="s">
        <v>72</v>
      </c>
      <c r="B87" s="18">
        <v>904</v>
      </c>
      <c r="C87" s="18">
        <v>1161</v>
      </c>
      <c r="D87" s="18">
        <v>2065</v>
      </c>
      <c r="E87" s="26">
        <v>59789</v>
      </c>
      <c r="F87" s="11">
        <f t="shared" si="1"/>
        <v>3.453812574219338</v>
      </c>
      <c r="G87" s="25"/>
      <c r="H87" s="25"/>
    </row>
    <row r="88" spans="1:8">
      <c r="A88" s="2" t="s">
        <v>112</v>
      </c>
      <c r="B88" s="18">
        <v>3993</v>
      </c>
      <c r="C88" s="18">
        <v>2987</v>
      </c>
      <c r="D88" s="18">
        <v>6980</v>
      </c>
      <c r="E88" s="26">
        <v>124361</v>
      </c>
      <c r="F88" s="11">
        <f t="shared" si="1"/>
        <v>5.6126920819227895</v>
      </c>
      <c r="G88" s="25"/>
      <c r="H88" s="25"/>
    </row>
    <row r="89" spans="1:8">
      <c r="A89" s="2" t="s">
        <v>73</v>
      </c>
      <c r="B89" s="18">
        <v>28322</v>
      </c>
      <c r="C89" s="18">
        <v>29881</v>
      </c>
      <c r="D89" s="18">
        <v>58203</v>
      </c>
      <c r="E89" s="26">
        <v>966144</v>
      </c>
      <c r="F89" s="11">
        <f t="shared" si="1"/>
        <v>6.0242572535771064</v>
      </c>
      <c r="G89" s="25"/>
      <c r="H89" s="25"/>
    </row>
    <row r="90" spans="1:8">
      <c r="A90" s="2" t="s">
        <v>74</v>
      </c>
      <c r="B90" s="18">
        <v>485</v>
      </c>
      <c r="C90" s="18">
        <v>1236</v>
      </c>
      <c r="D90" s="18">
        <v>1721</v>
      </c>
      <c r="E90" s="26">
        <v>54353</v>
      </c>
      <c r="F90" s="11">
        <f t="shared" si="1"/>
        <v>3.1663385645686528</v>
      </c>
      <c r="G90" s="25"/>
      <c r="H90" s="25"/>
    </row>
    <row r="91" spans="1:8">
      <c r="A91" s="2" t="s">
        <v>75</v>
      </c>
      <c r="B91" s="18">
        <v>1916</v>
      </c>
      <c r="C91" s="18">
        <v>3693</v>
      </c>
      <c r="D91" s="18">
        <v>5609</v>
      </c>
      <c r="E91" s="26">
        <v>133970</v>
      </c>
      <c r="F91" s="11">
        <f t="shared" si="1"/>
        <v>4.1867582294543553</v>
      </c>
      <c r="G91" s="25"/>
      <c r="H91" s="25"/>
    </row>
    <row r="92" spans="1:8">
      <c r="A92" s="2" t="s">
        <v>104</v>
      </c>
      <c r="B92" s="18">
        <v>3990</v>
      </c>
      <c r="C92" s="18">
        <v>2945</v>
      </c>
      <c r="D92" s="18">
        <v>6935</v>
      </c>
      <c r="E92" s="26">
        <v>151372</v>
      </c>
      <c r="F92" s="11">
        <f t="shared" si="1"/>
        <v>4.5814285336786194</v>
      </c>
      <c r="G92" s="25"/>
      <c r="H92" s="25"/>
    </row>
    <row r="93" spans="1:8">
      <c r="A93" s="2" t="s">
        <v>76</v>
      </c>
      <c r="B93" s="18">
        <v>859</v>
      </c>
      <c r="C93" s="18">
        <v>931</v>
      </c>
      <c r="D93" s="18">
        <v>1790</v>
      </c>
      <c r="E93" s="26">
        <v>99857</v>
      </c>
      <c r="F93" s="11">
        <f t="shared" si="1"/>
        <v>1.7925633656128264</v>
      </c>
      <c r="G93" s="25"/>
      <c r="H93" s="25"/>
    </row>
    <row r="94" spans="1:8">
      <c r="A94" s="2" t="s">
        <v>77</v>
      </c>
      <c r="B94" s="18">
        <v>1047</v>
      </c>
      <c r="C94" s="18">
        <v>1253</v>
      </c>
      <c r="D94" s="18">
        <v>2300</v>
      </c>
      <c r="E94" s="26">
        <v>94477</v>
      </c>
      <c r="F94" s="11">
        <f t="shared" si="1"/>
        <v>2.4344549467066061</v>
      </c>
      <c r="G94" s="25"/>
      <c r="H94" s="25"/>
    </row>
    <row r="95" spans="1:8">
      <c r="A95" s="2" t="s">
        <v>105</v>
      </c>
      <c r="B95" s="18">
        <v>1014</v>
      </c>
      <c r="C95" s="18">
        <v>1074</v>
      </c>
      <c r="D95" s="18">
        <v>2088</v>
      </c>
      <c r="E95" s="26">
        <v>56031</v>
      </c>
      <c r="F95" s="11">
        <f t="shared" si="1"/>
        <v>3.7265085399154039</v>
      </c>
      <c r="G95" s="25"/>
      <c r="H95" s="25"/>
    </row>
    <row r="96" spans="1:8">
      <c r="A96" s="2" t="s">
        <v>78</v>
      </c>
      <c r="B96" s="18">
        <v>7054</v>
      </c>
      <c r="C96" s="18">
        <v>6701</v>
      </c>
      <c r="D96" s="18">
        <v>13755</v>
      </c>
      <c r="E96" s="26">
        <v>323370</v>
      </c>
      <c r="F96" s="11">
        <f t="shared" si="1"/>
        <v>4.2536413396418959</v>
      </c>
      <c r="G96" s="25"/>
      <c r="H96" s="25"/>
    </row>
    <row r="97" spans="1:8">
      <c r="A97" s="2" t="s">
        <v>79</v>
      </c>
      <c r="B97" s="18">
        <v>1712</v>
      </c>
      <c r="C97" s="18">
        <v>2050</v>
      </c>
      <c r="D97" s="18">
        <v>3762</v>
      </c>
      <c r="E97" s="26">
        <v>198283</v>
      </c>
      <c r="F97" s="11">
        <f t="shared" si="1"/>
        <v>1.8972882193632332</v>
      </c>
      <c r="G97" s="25"/>
      <c r="H97" s="25"/>
    </row>
    <row r="98" spans="1:8">
      <c r="A98" s="2" t="s">
        <v>80</v>
      </c>
      <c r="B98" s="18">
        <v>1214</v>
      </c>
      <c r="C98" s="18">
        <v>1185</v>
      </c>
      <c r="D98" s="18">
        <v>2399</v>
      </c>
      <c r="E98" s="26">
        <v>87141</v>
      </c>
      <c r="F98" s="11">
        <f t="shared" si="1"/>
        <v>2.7530094903661881</v>
      </c>
      <c r="G98" s="25"/>
      <c r="H98" s="25"/>
    </row>
    <row r="99" spans="1:8">
      <c r="A99" s="2" t="s">
        <v>81</v>
      </c>
      <c r="B99" s="18">
        <v>3723</v>
      </c>
      <c r="C99" s="18">
        <v>3650</v>
      </c>
      <c r="D99" s="18">
        <v>7373</v>
      </c>
      <c r="E99" s="26">
        <v>95441</v>
      </c>
      <c r="F99" s="11">
        <f t="shared" si="1"/>
        <v>7.7251914795528123</v>
      </c>
      <c r="G99" s="25"/>
      <c r="H99" s="25"/>
    </row>
    <row r="100" spans="1:8">
      <c r="A100" s="2" t="s">
        <v>82</v>
      </c>
      <c r="B100" s="18">
        <v>1040</v>
      </c>
      <c r="C100" s="18">
        <v>899</v>
      </c>
      <c r="D100" s="18">
        <v>1939</v>
      </c>
      <c r="E100" s="26">
        <v>67211</v>
      </c>
      <c r="F100" s="11">
        <f t="shared" si="1"/>
        <v>2.8849444287393435</v>
      </c>
      <c r="G100" s="25"/>
      <c r="H100" s="25"/>
    </row>
    <row r="101" spans="1:8">
      <c r="A101" s="2" t="s">
        <v>106</v>
      </c>
      <c r="B101" s="18">
        <v>1246</v>
      </c>
      <c r="C101" s="18">
        <v>1345</v>
      </c>
      <c r="D101" s="18">
        <v>2591</v>
      </c>
      <c r="E101" s="26">
        <v>60403</v>
      </c>
      <c r="F101" s="11">
        <f t="shared" si="1"/>
        <v>4.2895220436071062</v>
      </c>
      <c r="G101" s="25"/>
      <c r="H101" s="25"/>
    </row>
    <row r="102" spans="1:8">
      <c r="A102" s="2" t="s">
        <v>107</v>
      </c>
      <c r="B102" s="18">
        <v>1807</v>
      </c>
      <c r="C102" s="18">
        <v>2196</v>
      </c>
      <c r="D102" s="18">
        <v>4003</v>
      </c>
      <c r="E102" s="26">
        <v>67239</v>
      </c>
      <c r="F102" s="11">
        <f t="shared" si="1"/>
        <v>5.9533901456000233</v>
      </c>
      <c r="G102" s="25"/>
      <c r="H102" s="25"/>
    </row>
    <row r="103" spans="1:8">
      <c r="A103" s="2" t="s">
        <v>83</v>
      </c>
      <c r="B103" s="18">
        <v>4232</v>
      </c>
      <c r="C103" s="18">
        <v>1357</v>
      </c>
      <c r="D103" s="18">
        <v>5589</v>
      </c>
      <c r="E103" s="26">
        <v>63941</v>
      </c>
      <c r="F103" s="11">
        <f t="shared" si="1"/>
        <v>8.740870489982953</v>
      </c>
      <c r="G103" s="25"/>
      <c r="H103" s="25"/>
    </row>
    <row r="104" spans="1:8">
      <c r="A104" s="38" t="s">
        <v>158</v>
      </c>
      <c r="B104" s="18">
        <v>2911</v>
      </c>
      <c r="C104" s="18">
        <v>2456</v>
      </c>
      <c r="D104" s="18">
        <v>5367</v>
      </c>
      <c r="E104" s="26">
        <v>70834</v>
      </c>
      <c r="F104" s="11">
        <f t="shared" si="1"/>
        <v>7.5768698647542143</v>
      </c>
      <c r="G104" s="25"/>
      <c r="H104" s="25"/>
    </row>
    <row r="105" spans="1:8">
      <c r="A105" s="2" t="s">
        <v>108</v>
      </c>
      <c r="B105" s="18">
        <v>1126</v>
      </c>
      <c r="C105" s="18">
        <v>1910</v>
      </c>
      <c r="D105" s="18">
        <v>3036</v>
      </c>
      <c r="E105" s="26">
        <v>89718</v>
      </c>
      <c r="F105" s="11">
        <f t="shared" si="1"/>
        <v>3.3839363338460506</v>
      </c>
      <c r="G105" s="25"/>
      <c r="H105" s="25"/>
    </row>
    <row r="106" spans="1:8">
      <c r="A106" s="2" t="s">
        <v>84</v>
      </c>
      <c r="B106" s="18">
        <v>705</v>
      </c>
      <c r="C106" s="18">
        <v>965</v>
      </c>
      <c r="D106" s="18">
        <v>1670</v>
      </c>
      <c r="E106" s="26">
        <v>33642</v>
      </c>
      <c r="F106" s="11">
        <f t="shared" si="1"/>
        <v>4.9640330539206943</v>
      </c>
      <c r="G106" s="25"/>
      <c r="H106" s="25"/>
    </row>
    <row r="107" spans="1:8">
      <c r="A107" s="2" t="s">
        <v>109</v>
      </c>
      <c r="B107" s="18">
        <v>5368</v>
      </c>
      <c r="C107" s="18">
        <v>6421</v>
      </c>
      <c r="D107" s="18">
        <v>11789</v>
      </c>
      <c r="E107" s="26">
        <v>181447</v>
      </c>
      <c r="F107" s="11">
        <f t="shared" si="1"/>
        <v>6.4972140625086121</v>
      </c>
      <c r="G107" s="25"/>
      <c r="H107" s="25"/>
    </row>
    <row r="108" spans="1:8">
      <c r="A108" s="38" t="s">
        <v>159</v>
      </c>
      <c r="B108" s="18">
        <v>2247</v>
      </c>
      <c r="C108" s="18">
        <v>1382</v>
      </c>
      <c r="D108" s="18">
        <v>3629</v>
      </c>
      <c r="E108" s="26">
        <v>82802</v>
      </c>
      <c r="F108" s="11">
        <f t="shared" si="1"/>
        <v>4.3827443781551167</v>
      </c>
      <c r="G108" s="25"/>
      <c r="H108" s="25"/>
    </row>
    <row r="109" spans="1:8">
      <c r="A109" s="2" t="s">
        <v>85</v>
      </c>
      <c r="B109" s="18">
        <v>1226</v>
      </c>
      <c r="C109" s="18">
        <v>1151</v>
      </c>
      <c r="D109" s="18">
        <v>2377</v>
      </c>
      <c r="E109" s="26">
        <v>67923</v>
      </c>
      <c r="F109" s="11">
        <f t="shared" si="1"/>
        <v>3.4995509621188701</v>
      </c>
      <c r="G109" s="25"/>
      <c r="H109" s="25"/>
    </row>
    <row r="110" spans="1:8">
      <c r="A110" s="2" t="s">
        <v>86</v>
      </c>
      <c r="B110" s="18">
        <v>12768</v>
      </c>
      <c r="C110" s="18">
        <v>12895</v>
      </c>
      <c r="D110" s="18">
        <v>25663</v>
      </c>
      <c r="E110" s="26">
        <v>668405</v>
      </c>
      <c r="F110" s="11">
        <f t="shared" si="1"/>
        <v>3.8394386636844429</v>
      </c>
      <c r="G110" s="25"/>
      <c r="H110" s="25"/>
    </row>
    <row r="111" spans="1:8">
      <c r="A111" s="2" t="s">
        <v>110</v>
      </c>
      <c r="B111" s="18">
        <v>5853</v>
      </c>
      <c r="C111" s="18">
        <v>6032</v>
      </c>
      <c r="D111" s="18">
        <v>11885</v>
      </c>
      <c r="E111" s="26">
        <v>234293</v>
      </c>
      <c r="F111" s="11">
        <f t="shared" si="1"/>
        <v>5.0727081048089362</v>
      </c>
      <c r="G111" s="25"/>
      <c r="H111" s="25"/>
    </row>
    <row r="112" spans="1:8">
      <c r="A112" s="2" t="s">
        <v>87</v>
      </c>
      <c r="B112" s="18">
        <v>1718</v>
      </c>
      <c r="C112" s="18">
        <v>1056</v>
      </c>
      <c r="D112" s="18">
        <v>2774</v>
      </c>
      <c r="E112" s="26">
        <v>59329</v>
      </c>
      <c r="F112" s="11">
        <f t="shared" si="1"/>
        <v>4.6756223769151681</v>
      </c>
      <c r="G112" s="25"/>
      <c r="H112" s="25"/>
    </row>
    <row r="113" spans="1:8">
      <c r="A113" s="2" t="s">
        <v>88</v>
      </c>
      <c r="B113" s="18">
        <v>2066</v>
      </c>
      <c r="C113" s="18">
        <v>1126</v>
      </c>
      <c r="D113" s="18">
        <v>3192</v>
      </c>
      <c r="E113" s="26">
        <v>62317</v>
      </c>
      <c r="F113" s="11">
        <f t="shared" si="1"/>
        <v>5.1221977951441824</v>
      </c>
      <c r="G113" s="25"/>
      <c r="H113" s="25"/>
    </row>
    <row r="114" spans="1:8">
      <c r="A114" s="2" t="s">
        <v>89</v>
      </c>
      <c r="B114" s="18">
        <v>393</v>
      </c>
      <c r="C114" s="18">
        <v>498</v>
      </c>
      <c r="D114" s="18">
        <v>891</v>
      </c>
      <c r="E114" s="26">
        <v>27243</v>
      </c>
      <c r="F114" s="11">
        <f t="shared" si="1"/>
        <v>3.2705649157581762</v>
      </c>
      <c r="G114" s="25"/>
      <c r="H114" s="25"/>
    </row>
    <row r="115" spans="1:8">
      <c r="A115" s="2" t="s">
        <v>90</v>
      </c>
      <c r="B115" s="18">
        <v>7116</v>
      </c>
      <c r="C115" s="18">
        <v>6428</v>
      </c>
      <c r="D115" s="18">
        <v>13544</v>
      </c>
      <c r="E115" s="26">
        <v>311620</v>
      </c>
      <c r="F115" s="11">
        <f t="shared" si="1"/>
        <v>4.3463192349656632</v>
      </c>
      <c r="G115" s="25"/>
      <c r="H115" s="25"/>
    </row>
    <row r="116" spans="1:8">
      <c r="A116" s="2" t="s">
        <v>91</v>
      </c>
      <c r="B116" s="18">
        <v>2774</v>
      </c>
      <c r="C116" s="18">
        <v>2482</v>
      </c>
      <c r="D116" s="18">
        <v>5256</v>
      </c>
      <c r="E116" s="26">
        <v>73638</v>
      </c>
      <c r="F116" s="11">
        <f t="shared" si="1"/>
        <v>7.1376191640185773</v>
      </c>
      <c r="G116" s="25"/>
      <c r="H116" s="25"/>
    </row>
    <row r="117" spans="1:8">
      <c r="A117" s="2" t="s">
        <v>92</v>
      </c>
      <c r="B117" s="18">
        <v>3201</v>
      </c>
      <c r="C117" s="18">
        <v>2701</v>
      </c>
      <c r="D117" s="18">
        <v>5902</v>
      </c>
      <c r="E117" s="26">
        <v>121605</v>
      </c>
      <c r="F117" s="11">
        <f t="shared" si="1"/>
        <v>4.85341885613256</v>
      </c>
      <c r="G117" s="25"/>
      <c r="H117" s="25"/>
    </row>
    <row r="118" spans="1:8">
      <c r="A118" s="2" t="s">
        <v>93</v>
      </c>
      <c r="B118" s="18">
        <v>2229</v>
      </c>
      <c r="C118" s="18">
        <v>2238</v>
      </c>
      <c r="D118" s="18">
        <v>4467</v>
      </c>
      <c r="E118" s="26">
        <v>126769</v>
      </c>
      <c r="F118" s="11">
        <f t="shared" si="1"/>
        <v>3.5237321427162795</v>
      </c>
      <c r="G118" s="25"/>
      <c r="H118" s="25"/>
    </row>
    <row r="119" spans="1:8">
      <c r="A119" s="2" t="s">
        <v>94</v>
      </c>
      <c r="B119" s="18">
        <v>617</v>
      </c>
      <c r="C119" s="18">
        <v>681</v>
      </c>
      <c r="D119" s="18">
        <v>1298</v>
      </c>
      <c r="E119" s="26">
        <v>36579</v>
      </c>
      <c r="F119" s="11">
        <f t="shared" si="1"/>
        <v>3.5484841029005709</v>
      </c>
      <c r="G119" s="25"/>
      <c r="H119" s="25"/>
    </row>
    <row r="120" spans="1:8">
      <c r="A120" s="2" t="s">
        <v>95</v>
      </c>
      <c r="B120" s="18">
        <v>381</v>
      </c>
      <c r="C120" s="18">
        <v>549</v>
      </c>
      <c r="D120" s="18">
        <v>930</v>
      </c>
      <c r="E120" s="26">
        <v>31671</v>
      </c>
      <c r="F120" s="11">
        <f t="shared" si="1"/>
        <v>2.9364402765937294</v>
      </c>
      <c r="G120" s="25"/>
      <c r="H120" s="25"/>
    </row>
    <row r="121" spans="1:8">
      <c r="A121" s="2" t="s">
        <v>96</v>
      </c>
      <c r="B121" s="18">
        <v>4719</v>
      </c>
      <c r="C121" s="18">
        <v>4217</v>
      </c>
      <c r="D121" s="18">
        <v>8936</v>
      </c>
      <c r="E121" s="26">
        <v>154106</v>
      </c>
      <c r="F121" s="11">
        <f t="shared" si="1"/>
        <v>5.7986061542055465</v>
      </c>
      <c r="G121" s="25"/>
      <c r="H121" s="25"/>
    </row>
    <row r="122" spans="1:8">
      <c r="A122" s="2" t="s">
        <v>97</v>
      </c>
      <c r="B122" s="18">
        <v>3083</v>
      </c>
      <c r="C122" s="18">
        <v>3024</v>
      </c>
      <c r="D122" s="18">
        <v>6107</v>
      </c>
      <c r="E122" s="26">
        <v>60261</v>
      </c>
      <c r="F122" s="11">
        <f t="shared" si="1"/>
        <v>10.134249348666634</v>
      </c>
      <c r="G122" s="25"/>
      <c r="H122" s="25"/>
    </row>
    <row r="123" spans="1:8">
      <c r="A123" s="2" t="s">
        <v>98</v>
      </c>
      <c r="B123" s="18">
        <v>214</v>
      </c>
      <c r="C123" s="18">
        <v>354</v>
      </c>
      <c r="D123" s="18">
        <v>568</v>
      </c>
      <c r="E123" s="26">
        <v>28265</v>
      </c>
      <c r="F123" s="43">
        <f t="shared" si="1"/>
        <v>2.0095524500265345</v>
      </c>
      <c r="G123" s="25"/>
      <c r="H123" s="25"/>
    </row>
    <row r="124" spans="1:8">
      <c r="A124" s="38" t="s">
        <v>160</v>
      </c>
      <c r="B124" s="18">
        <v>1365</v>
      </c>
      <c r="C124" s="18">
        <v>1055</v>
      </c>
      <c r="D124" s="18">
        <v>2420</v>
      </c>
      <c r="E124" s="33">
        <v>70879</v>
      </c>
      <c r="F124" s="51">
        <f t="shared" si="1"/>
        <v>3.4142693886764768</v>
      </c>
      <c r="G124" s="25"/>
      <c r="H124" s="25"/>
    </row>
    <row r="125" spans="1:8" s="49" customFormat="1" ht="15">
      <c r="B125" s="50"/>
      <c r="C125" s="50"/>
      <c r="D125" s="50"/>
      <c r="E125" s="50"/>
      <c r="F125" s="52"/>
    </row>
    <row r="126" spans="1:8">
      <c r="A126" s="6" t="s">
        <v>111</v>
      </c>
      <c r="D126" s="27"/>
    </row>
  </sheetData>
  <mergeCells count="2">
    <mergeCell ref="A1:F1"/>
    <mergeCell ref="B4:E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sqref="A1:F1"/>
    </sheetView>
  </sheetViews>
  <sheetFormatPr defaultRowHeight="12.75"/>
  <cols>
    <col min="1" max="1" width="22.42578125" customWidth="1"/>
    <col min="2" max="2" width="13.7109375" customWidth="1"/>
    <col min="3" max="3" width="13" customWidth="1"/>
    <col min="4" max="4" width="13.28515625" customWidth="1"/>
    <col min="5" max="5" width="13.42578125" customWidth="1"/>
    <col min="6" max="6" width="17" customWidth="1"/>
  </cols>
  <sheetData>
    <row r="1" spans="1:6" ht="29.25" customHeight="1">
      <c r="A1" s="86" t="s">
        <v>305</v>
      </c>
      <c r="B1" s="86"/>
      <c r="C1" s="86"/>
      <c r="D1" s="86"/>
      <c r="E1" s="86"/>
      <c r="F1" s="86"/>
    </row>
    <row r="3" spans="1:6" ht="63.75">
      <c r="A3" s="65" t="s">
        <v>281</v>
      </c>
      <c r="B3" s="12" t="s">
        <v>116</v>
      </c>
      <c r="C3" s="12" t="s">
        <v>117</v>
      </c>
      <c r="D3" s="12" t="s">
        <v>118</v>
      </c>
      <c r="E3" s="12" t="s">
        <v>119</v>
      </c>
      <c r="F3" s="12" t="s">
        <v>120</v>
      </c>
    </row>
    <row r="4" spans="1:6">
      <c r="A4" s="66"/>
      <c r="B4" s="90" t="s">
        <v>121</v>
      </c>
      <c r="C4" s="91"/>
      <c r="D4" s="91"/>
      <c r="E4" s="92"/>
      <c r="F4" s="46" t="s">
        <v>122</v>
      </c>
    </row>
    <row r="5" spans="1:6">
      <c r="A5" s="2" t="s">
        <v>261</v>
      </c>
      <c r="B5" s="67">
        <v>103747</v>
      </c>
      <c r="C5" s="67">
        <v>116656</v>
      </c>
      <c r="D5" s="67">
        <v>220403</v>
      </c>
      <c r="E5" s="67">
        <v>2269120</v>
      </c>
      <c r="F5" s="10">
        <f t="shared" ref="F5:F18" si="0">D5/E5*100</f>
        <v>9.7131487096319269</v>
      </c>
    </row>
    <row r="6" spans="1:6">
      <c r="A6" s="2" t="s">
        <v>223</v>
      </c>
      <c r="B6" s="67">
        <v>224970</v>
      </c>
      <c r="C6" s="67">
        <v>234139</v>
      </c>
      <c r="D6" s="67">
        <v>459109</v>
      </c>
      <c r="E6" s="67">
        <v>3234658</v>
      </c>
      <c r="F6" s="10">
        <f t="shared" si="0"/>
        <v>14.193432505074725</v>
      </c>
    </row>
    <row r="7" spans="1:6">
      <c r="A7" s="2" t="s">
        <v>269</v>
      </c>
      <c r="B7" s="67">
        <v>39235</v>
      </c>
      <c r="C7" s="67">
        <v>45475</v>
      </c>
      <c r="D7" s="67">
        <v>84710</v>
      </c>
      <c r="E7" s="67">
        <v>853552</v>
      </c>
      <c r="F7" s="10">
        <f t="shared" si="0"/>
        <v>9.9244099949387969</v>
      </c>
    </row>
    <row r="8" spans="1:6">
      <c r="A8" s="2" t="s">
        <v>206</v>
      </c>
      <c r="B8" s="67">
        <v>34814</v>
      </c>
      <c r="C8" s="67">
        <v>38419</v>
      </c>
      <c r="D8" s="67">
        <v>73233</v>
      </c>
      <c r="E8" s="67">
        <v>844957</v>
      </c>
      <c r="F8" s="10">
        <f t="shared" si="0"/>
        <v>8.6670682650123023</v>
      </c>
    </row>
    <row r="9" spans="1:6">
      <c r="A9" s="2" t="s">
        <v>180</v>
      </c>
      <c r="B9" s="67">
        <v>54091</v>
      </c>
      <c r="C9" s="67">
        <v>64701</v>
      </c>
      <c r="D9" s="67">
        <v>118792</v>
      </c>
      <c r="E9" s="67">
        <v>1011291</v>
      </c>
      <c r="F9" s="10">
        <f t="shared" si="0"/>
        <v>11.746569483956645</v>
      </c>
    </row>
    <row r="10" spans="1:6">
      <c r="A10" s="2" t="s">
        <v>202</v>
      </c>
      <c r="B10" s="67">
        <v>61273</v>
      </c>
      <c r="C10" s="67">
        <v>70049</v>
      </c>
      <c r="D10" s="67">
        <v>131322</v>
      </c>
      <c r="E10" s="67">
        <v>1013260</v>
      </c>
      <c r="F10" s="10">
        <f t="shared" si="0"/>
        <v>12.960345814499732</v>
      </c>
    </row>
    <row r="11" spans="1:6">
      <c r="A11" s="2" t="s">
        <v>250</v>
      </c>
      <c r="B11" s="67">
        <v>266320</v>
      </c>
      <c r="C11" s="67">
        <v>290474</v>
      </c>
      <c r="D11" s="67">
        <v>556794</v>
      </c>
      <c r="E11" s="67">
        <v>4355725</v>
      </c>
      <c r="F11" s="10">
        <f t="shared" si="0"/>
        <v>12.783038414959622</v>
      </c>
    </row>
    <row r="12" spans="1:6">
      <c r="A12" s="2" t="s">
        <v>226</v>
      </c>
      <c r="B12" s="67">
        <v>66114</v>
      </c>
      <c r="C12" s="67">
        <v>65643</v>
      </c>
      <c r="D12" s="67">
        <v>131757</v>
      </c>
      <c r="E12" s="67">
        <v>3101002</v>
      </c>
      <c r="F12" s="10">
        <f t="shared" si="0"/>
        <v>4.2488524676862509</v>
      </c>
    </row>
    <row r="13" spans="1:6">
      <c r="A13" s="2" t="s">
        <v>174</v>
      </c>
      <c r="B13" s="67">
        <v>21702</v>
      </c>
      <c r="C13" s="67">
        <v>21782</v>
      </c>
      <c r="D13" s="67">
        <v>43484</v>
      </c>
      <c r="E13" s="67">
        <v>1257520</v>
      </c>
      <c r="F13" s="10">
        <f t="shared" si="0"/>
        <v>3.4579171703034546</v>
      </c>
    </row>
    <row r="14" spans="1:6">
      <c r="A14" s="2" t="s">
        <v>282</v>
      </c>
      <c r="B14" s="67">
        <v>16540</v>
      </c>
      <c r="C14" s="67">
        <v>16330</v>
      </c>
      <c r="D14" s="67">
        <v>32870</v>
      </c>
      <c r="E14" s="67">
        <v>551212</v>
      </c>
      <c r="F14" s="10">
        <f t="shared" si="0"/>
        <v>5.9632228616212997</v>
      </c>
    </row>
    <row r="15" spans="1:6">
      <c r="A15" s="2" t="s">
        <v>222</v>
      </c>
      <c r="B15" s="67">
        <v>13299</v>
      </c>
      <c r="C15" s="67">
        <v>15382</v>
      </c>
      <c r="D15" s="67">
        <v>28681</v>
      </c>
      <c r="E15" s="67">
        <v>631297</v>
      </c>
      <c r="F15" s="10">
        <f t="shared" si="0"/>
        <v>4.5431864875011287</v>
      </c>
    </row>
    <row r="16" spans="1:6">
      <c r="A16" s="2" t="s">
        <v>232</v>
      </c>
      <c r="B16" s="67">
        <v>18167</v>
      </c>
      <c r="C16" s="67">
        <v>18214</v>
      </c>
      <c r="D16" s="67">
        <v>36381</v>
      </c>
      <c r="E16" s="67">
        <v>1260193</v>
      </c>
      <c r="F16" s="10">
        <f t="shared" si="0"/>
        <v>2.8869387466840397</v>
      </c>
    </row>
    <row r="17" spans="1:6">
      <c r="A17" s="2" t="s">
        <v>190</v>
      </c>
      <c r="B17" s="67">
        <v>17817</v>
      </c>
      <c r="C17" s="67">
        <v>18192</v>
      </c>
      <c r="D17" s="67">
        <v>36009</v>
      </c>
      <c r="E17" s="67">
        <v>1109888</v>
      </c>
      <c r="F17" s="10">
        <f t="shared" si="0"/>
        <v>3.2443814150616999</v>
      </c>
    </row>
    <row r="18" spans="1:6">
      <c r="A18" s="2" t="s">
        <v>184</v>
      </c>
      <c r="B18" s="67">
        <v>8337</v>
      </c>
      <c r="C18" s="67">
        <v>7550</v>
      </c>
      <c r="D18" s="67">
        <v>15887</v>
      </c>
      <c r="E18" s="67">
        <v>431955</v>
      </c>
      <c r="F18" s="68">
        <f t="shared" si="0"/>
        <v>3.6779294139435823</v>
      </c>
    </row>
    <row r="19" spans="1:6">
      <c r="B19" s="25"/>
      <c r="C19" s="25"/>
      <c r="D19" s="25"/>
      <c r="E19" s="25"/>
      <c r="F19" s="69"/>
    </row>
    <row r="20" spans="1:6">
      <c r="A20" s="6" t="s">
        <v>111</v>
      </c>
    </row>
  </sheetData>
  <mergeCells count="2">
    <mergeCell ref="A1:F1"/>
    <mergeCell ref="B4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25"/>
  <sheetViews>
    <sheetView workbookViewId="0">
      <selection sqref="A1:D1"/>
    </sheetView>
  </sheetViews>
  <sheetFormatPr defaultRowHeight="12.75"/>
  <cols>
    <col min="1" max="4" width="20.140625" style="19" customWidth="1"/>
    <col min="5" max="16384" width="9.140625" style="19"/>
  </cols>
  <sheetData>
    <row r="1" spans="1:4" ht="29.25" customHeight="1">
      <c r="A1" s="85" t="s">
        <v>296</v>
      </c>
      <c r="B1" s="93"/>
      <c r="C1" s="93"/>
      <c r="D1" s="93"/>
    </row>
    <row r="2" spans="1:4" ht="25.5">
      <c r="A2" s="94" t="s">
        <v>136</v>
      </c>
      <c r="B2" s="12" t="s">
        <v>137</v>
      </c>
      <c r="C2" s="12" t="s">
        <v>138</v>
      </c>
      <c r="D2" s="12" t="s">
        <v>139</v>
      </c>
    </row>
    <row r="3" spans="1:4">
      <c r="A3" s="94"/>
      <c r="B3" s="94" t="s">
        <v>121</v>
      </c>
      <c r="C3" s="94"/>
      <c r="D3" s="12" t="s">
        <v>122</v>
      </c>
    </row>
    <row r="4" spans="1:4">
      <c r="A4" s="2" t="s">
        <v>1</v>
      </c>
      <c r="B4" s="21">
        <v>420835</v>
      </c>
      <c r="C4" s="21">
        <v>461688</v>
      </c>
      <c r="D4" s="20">
        <f>B4/C4*100</f>
        <v>91.151383618374311</v>
      </c>
    </row>
    <row r="5" spans="1:4">
      <c r="A5" s="38" t="s">
        <v>154</v>
      </c>
      <c r="B5" s="22">
        <v>27632</v>
      </c>
      <c r="C5" s="22">
        <v>29602</v>
      </c>
      <c r="D5" s="20">
        <f t="shared" ref="D5:D68" si="0">B5/C5*100</f>
        <v>93.345044253766645</v>
      </c>
    </row>
    <row r="6" spans="1:4">
      <c r="A6" s="2" t="s">
        <v>2</v>
      </c>
      <c r="B6" s="22">
        <v>21883</v>
      </c>
      <c r="C6" s="22">
        <v>24298</v>
      </c>
      <c r="D6" s="20">
        <f t="shared" si="0"/>
        <v>90.060910362992843</v>
      </c>
    </row>
    <row r="7" spans="1:4">
      <c r="A7" s="2" t="s">
        <v>3</v>
      </c>
      <c r="B7" s="22">
        <v>50247</v>
      </c>
      <c r="C7" s="22">
        <v>53936</v>
      </c>
      <c r="D7" s="20">
        <f t="shared" si="0"/>
        <v>93.160412340551773</v>
      </c>
    </row>
    <row r="8" spans="1:4">
      <c r="A8" s="2" t="s">
        <v>4</v>
      </c>
      <c r="B8" s="22">
        <v>20672</v>
      </c>
      <c r="C8" s="22">
        <v>23652</v>
      </c>
      <c r="D8" s="20">
        <f t="shared" si="0"/>
        <v>87.400642651784196</v>
      </c>
    </row>
    <row r="9" spans="1:4">
      <c r="A9" s="2" t="s">
        <v>5</v>
      </c>
      <c r="B9" s="22">
        <v>26919</v>
      </c>
      <c r="C9" s="22">
        <v>29362</v>
      </c>
      <c r="D9" s="20">
        <f t="shared" si="0"/>
        <v>91.679722089775908</v>
      </c>
    </row>
    <row r="10" spans="1:4">
      <c r="A10" s="2" t="s">
        <v>6</v>
      </c>
      <c r="B10" s="22">
        <v>14485</v>
      </c>
      <c r="C10" s="22">
        <v>16224</v>
      </c>
      <c r="D10" s="20">
        <f t="shared" si="0"/>
        <v>89.281311637080861</v>
      </c>
    </row>
    <row r="11" spans="1:4">
      <c r="A11" s="2" t="s">
        <v>7</v>
      </c>
      <c r="B11" s="22">
        <v>36517</v>
      </c>
      <c r="C11" s="22">
        <v>39694</v>
      </c>
      <c r="D11" s="20">
        <f t="shared" si="0"/>
        <v>91.996271476797503</v>
      </c>
    </row>
    <row r="12" spans="1:4">
      <c r="A12" s="2" t="s">
        <v>8</v>
      </c>
      <c r="B12" s="22">
        <v>45196</v>
      </c>
      <c r="C12" s="22">
        <v>48784</v>
      </c>
      <c r="D12" s="20">
        <f t="shared" si="0"/>
        <v>92.645129550672351</v>
      </c>
    </row>
    <row r="13" spans="1:4">
      <c r="A13" s="2" t="s">
        <v>9</v>
      </c>
      <c r="B13" s="22">
        <v>15967</v>
      </c>
      <c r="C13" s="22">
        <v>18115</v>
      </c>
      <c r="D13" s="20">
        <f t="shared" si="0"/>
        <v>88.142423406017116</v>
      </c>
    </row>
    <row r="14" spans="1:4">
      <c r="A14" s="2" t="s">
        <v>10</v>
      </c>
      <c r="B14" s="22">
        <v>20276</v>
      </c>
      <c r="C14" s="22">
        <v>22042</v>
      </c>
      <c r="D14" s="20">
        <f t="shared" si="0"/>
        <v>91.988022865438708</v>
      </c>
    </row>
    <row r="15" spans="1:4">
      <c r="A15" s="2" t="s">
        <v>11</v>
      </c>
      <c r="B15" s="22">
        <v>28427</v>
      </c>
      <c r="C15" s="22">
        <v>32205</v>
      </c>
      <c r="D15" s="20">
        <f t="shared" si="0"/>
        <v>88.268902344356476</v>
      </c>
    </row>
    <row r="16" spans="1:4">
      <c r="A16" s="2" t="s">
        <v>12</v>
      </c>
      <c r="B16" s="22">
        <v>273966</v>
      </c>
      <c r="C16" s="22">
        <v>306131</v>
      </c>
      <c r="D16" s="20">
        <f t="shared" si="0"/>
        <v>89.493060160519505</v>
      </c>
    </row>
    <row r="17" spans="1:4">
      <c r="A17" s="2" t="s">
        <v>13</v>
      </c>
      <c r="B17" s="22">
        <v>44399</v>
      </c>
      <c r="C17" s="22">
        <v>48912</v>
      </c>
      <c r="D17" s="20">
        <f t="shared" si="0"/>
        <v>90.773225384363755</v>
      </c>
    </row>
    <row r="18" spans="1:4">
      <c r="A18" s="2" t="s">
        <v>14</v>
      </c>
      <c r="B18" s="22">
        <v>38250</v>
      </c>
      <c r="C18" s="22">
        <v>42294</v>
      </c>
      <c r="D18" s="20">
        <f t="shared" si="0"/>
        <v>90.438360051071072</v>
      </c>
    </row>
    <row r="19" spans="1:4">
      <c r="A19" s="38" t="s">
        <v>155</v>
      </c>
      <c r="B19" s="22">
        <v>40056</v>
      </c>
      <c r="C19" s="22">
        <v>43349</v>
      </c>
      <c r="D19" s="20">
        <f t="shared" si="0"/>
        <v>92.403515652033491</v>
      </c>
    </row>
    <row r="20" spans="1:4">
      <c r="A20" s="2" t="s">
        <v>99</v>
      </c>
      <c r="B20" s="22">
        <v>39866</v>
      </c>
      <c r="C20" s="22">
        <v>43454</v>
      </c>
      <c r="D20" s="20">
        <f t="shared" si="0"/>
        <v>91.742992589865153</v>
      </c>
    </row>
    <row r="21" spans="1:4">
      <c r="A21" s="2" t="s">
        <v>15</v>
      </c>
      <c r="B21" s="22">
        <v>23141</v>
      </c>
      <c r="C21" s="22">
        <v>25036</v>
      </c>
      <c r="D21" s="20">
        <f t="shared" si="0"/>
        <v>92.43089950471321</v>
      </c>
    </row>
    <row r="22" spans="1:4">
      <c r="A22" s="2" t="s">
        <v>16</v>
      </c>
      <c r="B22" s="22">
        <v>10113</v>
      </c>
      <c r="C22" s="22">
        <v>11529</v>
      </c>
      <c r="D22" s="20">
        <f t="shared" si="0"/>
        <v>87.717928701535257</v>
      </c>
    </row>
    <row r="23" spans="1:4">
      <c r="A23" s="2" t="s">
        <v>17</v>
      </c>
      <c r="B23" s="22">
        <v>654973</v>
      </c>
      <c r="C23" s="22">
        <v>711207</v>
      </c>
      <c r="D23" s="20">
        <f t="shared" si="0"/>
        <v>92.093159937964614</v>
      </c>
    </row>
    <row r="24" spans="1:4">
      <c r="A24" s="2" t="s">
        <v>18</v>
      </c>
      <c r="B24" s="22">
        <v>59284</v>
      </c>
      <c r="C24" s="22">
        <v>64314</v>
      </c>
      <c r="D24" s="20">
        <f t="shared" si="0"/>
        <v>92.178996796964896</v>
      </c>
    </row>
    <row r="25" spans="1:4">
      <c r="A25" s="2" t="s">
        <v>19</v>
      </c>
      <c r="B25" s="22">
        <v>57187</v>
      </c>
      <c r="C25" s="22">
        <v>63736</v>
      </c>
      <c r="D25" s="20">
        <f t="shared" si="0"/>
        <v>89.724802309526794</v>
      </c>
    </row>
    <row r="26" spans="1:4">
      <c r="A26" s="2" t="s">
        <v>100</v>
      </c>
      <c r="B26" s="22">
        <v>93004</v>
      </c>
      <c r="C26" s="22">
        <v>103741</v>
      </c>
      <c r="D26" s="20">
        <f t="shared" si="0"/>
        <v>89.650186522204336</v>
      </c>
    </row>
    <row r="27" spans="1:4">
      <c r="A27" s="2" t="s">
        <v>20</v>
      </c>
      <c r="B27" s="22">
        <v>34478</v>
      </c>
      <c r="C27" s="22">
        <v>38295</v>
      </c>
      <c r="D27" s="20">
        <f t="shared" si="0"/>
        <v>90.032641336989158</v>
      </c>
    </row>
    <row r="28" spans="1:4">
      <c r="A28" s="2" t="s">
        <v>21</v>
      </c>
      <c r="B28" s="22">
        <v>21642</v>
      </c>
      <c r="C28" s="22">
        <v>23610</v>
      </c>
      <c r="D28" s="20">
        <f t="shared" si="0"/>
        <v>91.664548919949169</v>
      </c>
    </row>
    <row r="29" spans="1:4">
      <c r="A29" s="2" t="s">
        <v>22</v>
      </c>
      <c r="B29" s="22">
        <v>34447</v>
      </c>
      <c r="C29" s="22">
        <v>37630</v>
      </c>
      <c r="D29" s="20">
        <f t="shared" si="0"/>
        <v>91.541323412171138</v>
      </c>
    </row>
    <row r="30" spans="1:4">
      <c r="A30" s="2" t="s">
        <v>23</v>
      </c>
      <c r="B30" s="22">
        <v>23183</v>
      </c>
      <c r="C30" s="22">
        <v>26226</v>
      </c>
      <c r="D30" s="20">
        <f t="shared" si="0"/>
        <v>88.397010600167775</v>
      </c>
    </row>
    <row r="31" spans="1:4">
      <c r="A31" s="2" t="s">
        <v>101</v>
      </c>
      <c r="B31" s="22">
        <v>51481</v>
      </c>
      <c r="C31" s="22">
        <v>55836</v>
      </c>
      <c r="D31" s="20">
        <f t="shared" si="0"/>
        <v>92.200372519521451</v>
      </c>
    </row>
    <row r="32" spans="1:4">
      <c r="A32" s="2" t="s">
        <v>24</v>
      </c>
      <c r="B32" s="22">
        <v>56740</v>
      </c>
      <c r="C32" s="22">
        <v>61257</v>
      </c>
      <c r="D32" s="20">
        <f t="shared" si="0"/>
        <v>92.626148848294889</v>
      </c>
    </row>
    <row r="33" spans="1:4">
      <c r="A33" s="2" t="s">
        <v>25</v>
      </c>
      <c r="B33" s="22">
        <v>121660</v>
      </c>
      <c r="C33" s="22">
        <v>135615</v>
      </c>
      <c r="D33" s="20">
        <f t="shared" si="0"/>
        <v>89.709840356892684</v>
      </c>
    </row>
    <row r="34" spans="1:4">
      <c r="A34" s="2" t="s">
        <v>26</v>
      </c>
      <c r="B34" s="22">
        <v>52800</v>
      </c>
      <c r="C34" s="22">
        <v>58820</v>
      </c>
      <c r="D34" s="20">
        <f t="shared" si="0"/>
        <v>89.765385923155392</v>
      </c>
    </row>
    <row r="35" spans="1:4">
      <c r="A35" s="2" t="s">
        <v>27</v>
      </c>
      <c r="B35" s="22">
        <v>16977</v>
      </c>
      <c r="C35" s="22">
        <v>18733</v>
      </c>
      <c r="D35" s="20">
        <f t="shared" si="0"/>
        <v>90.626167725404372</v>
      </c>
    </row>
    <row r="36" spans="1:4">
      <c r="A36" s="2" t="s">
        <v>28</v>
      </c>
      <c r="B36" s="22">
        <v>40467</v>
      </c>
      <c r="C36" s="22">
        <v>44487</v>
      </c>
      <c r="D36" s="20">
        <f t="shared" si="0"/>
        <v>90.963652302919954</v>
      </c>
    </row>
    <row r="37" spans="1:4">
      <c r="A37" s="2" t="s">
        <v>29</v>
      </c>
      <c r="B37" s="22">
        <v>124110</v>
      </c>
      <c r="C37" s="22">
        <v>137211</v>
      </c>
      <c r="D37" s="20">
        <f t="shared" si="0"/>
        <v>90.451931696438336</v>
      </c>
    </row>
    <row r="38" spans="1:4">
      <c r="A38" s="2" t="s">
        <v>30</v>
      </c>
      <c r="B38" s="22">
        <v>99060</v>
      </c>
      <c r="C38" s="22">
        <v>111380</v>
      </c>
      <c r="D38" s="20">
        <f t="shared" si="0"/>
        <v>88.938768181001976</v>
      </c>
    </row>
    <row r="39" spans="1:4">
      <c r="A39" s="2" t="s">
        <v>31</v>
      </c>
      <c r="B39" s="22">
        <v>24368</v>
      </c>
      <c r="C39" s="22">
        <v>26781</v>
      </c>
      <c r="D39" s="20">
        <f t="shared" si="0"/>
        <v>90.989880885702547</v>
      </c>
    </row>
    <row r="40" spans="1:4">
      <c r="A40" s="2" t="s">
        <v>32</v>
      </c>
      <c r="B40" s="22">
        <v>24402</v>
      </c>
      <c r="C40" s="22">
        <v>26725</v>
      </c>
      <c r="D40" s="20">
        <f t="shared" si="0"/>
        <v>91.307764265668851</v>
      </c>
    </row>
    <row r="41" spans="1:4">
      <c r="A41" s="2" t="s">
        <v>33</v>
      </c>
      <c r="B41" s="22">
        <v>46245</v>
      </c>
      <c r="C41" s="22">
        <v>53273</v>
      </c>
      <c r="D41" s="20">
        <f t="shared" si="0"/>
        <v>86.807576070429675</v>
      </c>
    </row>
    <row r="42" spans="1:4">
      <c r="A42" s="2" t="s">
        <v>34</v>
      </c>
      <c r="B42" s="22">
        <v>16573</v>
      </c>
      <c r="C42" s="22">
        <v>17838</v>
      </c>
      <c r="D42" s="20">
        <f t="shared" si="0"/>
        <v>92.908397802444227</v>
      </c>
    </row>
    <row r="43" spans="1:4">
      <c r="A43" s="2" t="s">
        <v>35</v>
      </c>
      <c r="B43" s="22">
        <v>97685</v>
      </c>
      <c r="C43" s="22">
        <v>106653</v>
      </c>
      <c r="D43" s="20">
        <f t="shared" si="0"/>
        <v>91.591422651027159</v>
      </c>
    </row>
    <row r="44" spans="1:4">
      <c r="A44" s="2" t="s">
        <v>36</v>
      </c>
      <c r="B44" s="22">
        <v>49179</v>
      </c>
      <c r="C44" s="22">
        <v>53903</v>
      </c>
      <c r="D44" s="20">
        <f t="shared" si="0"/>
        <v>91.236109307459699</v>
      </c>
    </row>
    <row r="45" spans="1:4">
      <c r="A45" s="2" t="s">
        <v>37</v>
      </c>
      <c r="B45" s="22">
        <v>93793</v>
      </c>
      <c r="C45" s="22">
        <v>101894</v>
      </c>
      <c r="D45" s="20">
        <f t="shared" si="0"/>
        <v>92.049580937052227</v>
      </c>
    </row>
    <row r="46" spans="1:4">
      <c r="A46" s="2" t="s">
        <v>102</v>
      </c>
      <c r="B46" s="22">
        <v>83838</v>
      </c>
      <c r="C46" s="22">
        <v>88106</v>
      </c>
      <c r="D46" s="20">
        <f t="shared" si="0"/>
        <v>95.155835016911453</v>
      </c>
    </row>
    <row r="47" spans="1:4">
      <c r="A47" s="2" t="s">
        <v>103</v>
      </c>
      <c r="B47" s="22">
        <v>88785</v>
      </c>
      <c r="C47" s="22">
        <v>96488</v>
      </c>
      <c r="D47" s="20">
        <f t="shared" si="0"/>
        <v>92.016623828869911</v>
      </c>
    </row>
    <row r="48" spans="1:4">
      <c r="A48" s="2" t="s">
        <v>38</v>
      </c>
      <c r="B48" s="22">
        <v>183827</v>
      </c>
      <c r="C48" s="22">
        <v>205434</v>
      </c>
      <c r="D48" s="20">
        <f t="shared" si="0"/>
        <v>89.482266810751881</v>
      </c>
    </row>
    <row r="49" spans="1:4">
      <c r="A49" s="2" t="s">
        <v>39</v>
      </c>
      <c r="B49" s="22">
        <v>62359</v>
      </c>
      <c r="C49" s="22">
        <v>69919</v>
      </c>
      <c r="D49" s="20">
        <f t="shared" si="0"/>
        <v>89.187488379410468</v>
      </c>
    </row>
    <row r="50" spans="1:4">
      <c r="A50" s="2" t="s">
        <v>40</v>
      </c>
      <c r="B50" s="22">
        <v>77222</v>
      </c>
      <c r="C50" s="22">
        <v>81893</v>
      </c>
      <c r="D50" s="20">
        <f t="shared" si="0"/>
        <v>94.296215793779695</v>
      </c>
    </row>
    <row r="51" spans="1:4">
      <c r="A51" s="2" t="s">
        <v>113</v>
      </c>
      <c r="B51" s="22">
        <v>46701</v>
      </c>
      <c r="C51" s="22">
        <v>50059</v>
      </c>
      <c r="D51" s="20">
        <f t="shared" si="0"/>
        <v>93.291915539663194</v>
      </c>
    </row>
    <row r="52" spans="1:4">
      <c r="A52" s="2" t="s">
        <v>41</v>
      </c>
      <c r="B52" s="22">
        <v>56738</v>
      </c>
      <c r="C52" s="22">
        <v>61125</v>
      </c>
      <c r="D52" s="20">
        <f t="shared" si="0"/>
        <v>92.822903885480571</v>
      </c>
    </row>
    <row r="53" spans="1:4">
      <c r="A53" s="2" t="s">
        <v>42</v>
      </c>
      <c r="B53" s="22">
        <v>71575</v>
      </c>
      <c r="C53" s="22">
        <v>77828</v>
      </c>
      <c r="D53" s="20">
        <f t="shared" si="0"/>
        <v>91.965616487639409</v>
      </c>
    </row>
    <row r="54" spans="1:4">
      <c r="A54" s="38" t="s">
        <v>156</v>
      </c>
      <c r="B54" s="22">
        <v>30003</v>
      </c>
      <c r="C54" s="22">
        <v>32534</v>
      </c>
      <c r="D54" s="20">
        <f t="shared" si="0"/>
        <v>92.220446302329876</v>
      </c>
    </row>
    <row r="55" spans="1:4">
      <c r="A55" s="2" t="s">
        <v>43</v>
      </c>
      <c r="B55" s="22">
        <v>33234</v>
      </c>
      <c r="C55" s="22">
        <v>35803</v>
      </c>
      <c r="D55" s="20">
        <f t="shared" si="0"/>
        <v>92.824623634890941</v>
      </c>
    </row>
    <row r="56" spans="1:4">
      <c r="A56" s="2" t="s">
        <v>44</v>
      </c>
      <c r="B56" s="22">
        <v>42684</v>
      </c>
      <c r="C56" s="22">
        <v>46559</v>
      </c>
      <c r="D56" s="20">
        <f t="shared" si="0"/>
        <v>91.67722674456067</v>
      </c>
    </row>
    <row r="57" spans="1:4">
      <c r="A57" s="2" t="s">
        <v>45</v>
      </c>
      <c r="B57" s="22">
        <v>43092</v>
      </c>
      <c r="C57" s="22">
        <v>47103</v>
      </c>
      <c r="D57" s="20">
        <f t="shared" si="0"/>
        <v>91.484618814088265</v>
      </c>
    </row>
    <row r="58" spans="1:4">
      <c r="A58" s="2" t="s">
        <v>46</v>
      </c>
      <c r="B58" s="22">
        <v>178958</v>
      </c>
      <c r="C58" s="22">
        <v>201990</v>
      </c>
      <c r="D58" s="20">
        <f t="shared" si="0"/>
        <v>88.597455319570273</v>
      </c>
    </row>
    <row r="59" spans="1:4">
      <c r="A59" s="2" t="s">
        <v>47</v>
      </c>
      <c r="B59" s="22">
        <v>93754</v>
      </c>
      <c r="C59" s="22">
        <v>99571</v>
      </c>
      <c r="D59" s="20">
        <f t="shared" si="0"/>
        <v>94.157937552098502</v>
      </c>
    </row>
    <row r="60" spans="1:4">
      <c r="A60" s="2" t="s">
        <v>48</v>
      </c>
      <c r="B60" s="22">
        <v>75977</v>
      </c>
      <c r="C60" s="22">
        <v>82394</v>
      </c>
      <c r="D60" s="20">
        <f t="shared" si="0"/>
        <v>92.21181153967521</v>
      </c>
    </row>
    <row r="61" spans="1:4">
      <c r="A61" s="2" t="s">
        <v>49</v>
      </c>
      <c r="B61" s="22">
        <v>43080</v>
      </c>
      <c r="C61" s="22">
        <v>47038</v>
      </c>
      <c r="D61" s="20">
        <f t="shared" si="0"/>
        <v>91.585526595518516</v>
      </c>
    </row>
    <row r="62" spans="1:4">
      <c r="A62" s="2" t="s">
        <v>50</v>
      </c>
      <c r="B62" s="22">
        <v>47742</v>
      </c>
      <c r="C62" s="22">
        <v>51677</v>
      </c>
      <c r="D62" s="20">
        <f t="shared" si="0"/>
        <v>92.385393888964146</v>
      </c>
    </row>
    <row r="63" spans="1:4">
      <c r="A63" s="2" t="s">
        <v>51</v>
      </c>
      <c r="B63" s="22">
        <v>24884</v>
      </c>
      <c r="C63" s="22">
        <v>29017</v>
      </c>
      <c r="D63" s="20">
        <f t="shared" si="0"/>
        <v>85.75662542647413</v>
      </c>
    </row>
    <row r="64" spans="1:4">
      <c r="A64" s="2" t="s">
        <v>52</v>
      </c>
      <c r="B64" s="22">
        <v>39087</v>
      </c>
      <c r="C64" s="22">
        <v>42949</v>
      </c>
      <c r="D64" s="20">
        <f t="shared" si="0"/>
        <v>91.007939649351556</v>
      </c>
    </row>
    <row r="65" spans="1:4">
      <c r="A65" s="2" t="s">
        <v>53</v>
      </c>
      <c r="B65" s="22">
        <v>79145</v>
      </c>
      <c r="C65" s="22">
        <v>86538</v>
      </c>
      <c r="D65" s="20">
        <f t="shared" si="0"/>
        <v>91.456932214749585</v>
      </c>
    </row>
    <row r="66" spans="1:4">
      <c r="A66" s="2" t="s">
        <v>54</v>
      </c>
      <c r="B66" s="22">
        <v>52391</v>
      </c>
      <c r="C66" s="22">
        <v>58798</v>
      </c>
      <c r="D66" s="20">
        <f t="shared" si="0"/>
        <v>89.10337086295452</v>
      </c>
    </row>
    <row r="67" spans="1:4">
      <c r="A67" s="2" t="s">
        <v>55</v>
      </c>
      <c r="B67" s="22">
        <v>45382</v>
      </c>
      <c r="C67" s="22">
        <v>49576</v>
      </c>
      <c r="D67" s="20">
        <f t="shared" si="0"/>
        <v>91.540261416814587</v>
      </c>
    </row>
    <row r="68" spans="1:4">
      <c r="A68" s="38" t="s">
        <v>157</v>
      </c>
      <c r="B68" s="22">
        <v>29370</v>
      </c>
      <c r="C68" s="22">
        <v>31608</v>
      </c>
      <c r="D68" s="20">
        <f t="shared" si="0"/>
        <v>92.919514047076689</v>
      </c>
    </row>
    <row r="69" spans="1:4">
      <c r="A69" s="2" t="s">
        <v>56</v>
      </c>
      <c r="B69" s="22">
        <v>48345</v>
      </c>
      <c r="C69" s="22">
        <v>52579</v>
      </c>
      <c r="D69" s="20">
        <f t="shared" ref="D69:D123" si="1">B69/C69*100</f>
        <v>91.947355408052644</v>
      </c>
    </row>
    <row r="70" spans="1:4">
      <c r="A70" s="2" t="s">
        <v>57</v>
      </c>
      <c r="B70" s="22">
        <v>19698</v>
      </c>
      <c r="C70" s="22">
        <v>22078</v>
      </c>
      <c r="D70" s="20">
        <f t="shared" si="1"/>
        <v>89.220038046924543</v>
      </c>
    </row>
    <row r="71" spans="1:4">
      <c r="A71" s="2" t="s">
        <v>58</v>
      </c>
      <c r="B71" s="22">
        <v>17991</v>
      </c>
      <c r="C71" s="22">
        <v>19247</v>
      </c>
      <c r="D71" s="20">
        <f t="shared" si="1"/>
        <v>93.474307684314439</v>
      </c>
    </row>
    <row r="72" spans="1:4">
      <c r="A72" s="2" t="s">
        <v>59</v>
      </c>
      <c r="B72" s="22">
        <v>23512</v>
      </c>
      <c r="C72" s="22">
        <v>25261</v>
      </c>
      <c r="D72" s="20">
        <f t="shared" si="1"/>
        <v>93.076283599224098</v>
      </c>
    </row>
    <row r="73" spans="1:4">
      <c r="A73" s="2" t="s">
        <v>60</v>
      </c>
      <c r="B73" s="22">
        <v>32663</v>
      </c>
      <c r="C73" s="22">
        <v>35135</v>
      </c>
      <c r="D73" s="20">
        <f t="shared" si="1"/>
        <v>92.964280631848581</v>
      </c>
    </row>
    <row r="74" spans="1:4">
      <c r="A74" s="2" t="s">
        <v>61</v>
      </c>
      <c r="B74" s="22">
        <v>22707</v>
      </c>
      <c r="C74" s="22">
        <v>24729</v>
      </c>
      <c r="D74" s="20">
        <f t="shared" si="1"/>
        <v>91.82336527963119</v>
      </c>
    </row>
    <row r="75" spans="1:4">
      <c r="A75" s="2" t="s">
        <v>114</v>
      </c>
      <c r="B75" s="22">
        <v>44228</v>
      </c>
      <c r="C75" s="22">
        <v>45060</v>
      </c>
      <c r="D75" s="20">
        <f t="shared" si="1"/>
        <v>98.153573013759427</v>
      </c>
    </row>
    <row r="76" spans="1:4">
      <c r="A76" s="2" t="s">
        <v>62</v>
      </c>
      <c r="B76" s="22">
        <v>1362863</v>
      </c>
      <c r="C76" s="22">
        <v>1509937</v>
      </c>
      <c r="D76" s="20">
        <f t="shared" si="1"/>
        <v>90.259593612183821</v>
      </c>
    </row>
    <row r="77" spans="1:4">
      <c r="A77" s="2" t="s">
        <v>63</v>
      </c>
      <c r="B77" s="22">
        <v>61500</v>
      </c>
      <c r="C77" s="22">
        <v>64970</v>
      </c>
      <c r="D77" s="20">
        <f t="shared" si="1"/>
        <v>94.659073418500853</v>
      </c>
    </row>
    <row r="78" spans="1:4">
      <c r="A78" s="2" t="s">
        <v>64</v>
      </c>
      <c r="B78" s="22">
        <v>22022</v>
      </c>
      <c r="C78" s="22">
        <v>24041</v>
      </c>
      <c r="D78" s="20">
        <f t="shared" si="1"/>
        <v>91.601846844973167</v>
      </c>
    </row>
    <row r="79" spans="1:4">
      <c r="A79" s="2" t="s">
        <v>65</v>
      </c>
      <c r="B79" s="22">
        <v>34180</v>
      </c>
      <c r="C79" s="22">
        <v>35259</v>
      </c>
      <c r="D79" s="20">
        <f t="shared" si="1"/>
        <v>96.939788422814033</v>
      </c>
    </row>
    <row r="80" spans="1:4">
      <c r="A80" s="2" t="s">
        <v>66</v>
      </c>
      <c r="B80" s="22">
        <v>26213</v>
      </c>
      <c r="C80" s="22">
        <v>28125</v>
      </c>
      <c r="D80" s="20">
        <f t="shared" si="1"/>
        <v>93.201777777777778</v>
      </c>
    </row>
    <row r="81" spans="1:4">
      <c r="A81" s="2" t="s">
        <v>67</v>
      </c>
      <c r="B81" s="22">
        <v>55780</v>
      </c>
      <c r="C81" s="22">
        <v>63437</v>
      </c>
      <c r="D81" s="20">
        <f t="shared" si="1"/>
        <v>87.929757081829223</v>
      </c>
    </row>
    <row r="82" spans="1:4">
      <c r="A82" s="2" t="s">
        <v>68</v>
      </c>
      <c r="B82" s="22">
        <v>24199</v>
      </c>
      <c r="C82" s="22">
        <v>26571</v>
      </c>
      <c r="D82" s="20">
        <f t="shared" si="1"/>
        <v>91.07297429528434</v>
      </c>
    </row>
    <row r="83" spans="1:4">
      <c r="A83" s="2" t="s">
        <v>69</v>
      </c>
      <c r="B83" s="22">
        <v>10398</v>
      </c>
      <c r="C83" s="22">
        <v>11268</v>
      </c>
      <c r="D83" s="20">
        <f t="shared" si="1"/>
        <v>92.279020234291792</v>
      </c>
    </row>
    <row r="84" spans="1:4">
      <c r="A84" s="2" t="s">
        <v>70</v>
      </c>
      <c r="B84" s="22">
        <v>23644</v>
      </c>
      <c r="C84" s="22">
        <v>25618</v>
      </c>
      <c r="D84" s="20">
        <f t="shared" si="1"/>
        <v>92.294480443438204</v>
      </c>
    </row>
    <row r="85" spans="1:4">
      <c r="A85" s="2" t="s">
        <v>71</v>
      </c>
      <c r="B85" s="22">
        <v>35471</v>
      </c>
      <c r="C85" s="22">
        <v>40090</v>
      </c>
      <c r="D85" s="20">
        <f t="shared" si="1"/>
        <v>88.478423547019204</v>
      </c>
    </row>
    <row r="86" spans="1:4">
      <c r="A86" s="2" t="s">
        <v>72</v>
      </c>
      <c r="B86" s="22">
        <v>28508</v>
      </c>
      <c r="C86" s="22">
        <v>31281</v>
      </c>
      <c r="D86" s="20">
        <f t="shared" si="1"/>
        <v>91.135193887663434</v>
      </c>
    </row>
    <row r="87" spans="1:4">
      <c r="A87" s="2" t="s">
        <v>112</v>
      </c>
      <c r="B87" s="22">
        <v>61703</v>
      </c>
      <c r="C87" s="22">
        <v>62658</v>
      </c>
      <c r="D87" s="20">
        <f t="shared" si="1"/>
        <v>98.475853043506007</v>
      </c>
    </row>
    <row r="88" spans="1:4">
      <c r="A88" s="2" t="s">
        <v>73</v>
      </c>
      <c r="B88" s="22">
        <v>461908</v>
      </c>
      <c r="C88" s="22">
        <v>504236</v>
      </c>
      <c r="D88" s="20">
        <f t="shared" si="1"/>
        <v>91.605518051071329</v>
      </c>
    </row>
    <row r="89" spans="1:4">
      <c r="A89" s="2" t="s">
        <v>74</v>
      </c>
      <c r="B89" s="22">
        <v>25574</v>
      </c>
      <c r="C89" s="22">
        <v>28779</v>
      </c>
      <c r="D89" s="20">
        <f t="shared" si="1"/>
        <v>88.863407345633973</v>
      </c>
    </row>
    <row r="90" spans="1:4">
      <c r="A90" s="2" t="s">
        <v>75</v>
      </c>
      <c r="B90" s="22">
        <v>62591</v>
      </c>
      <c r="C90" s="22">
        <v>71379</v>
      </c>
      <c r="D90" s="20">
        <f t="shared" si="1"/>
        <v>87.688255649420697</v>
      </c>
    </row>
    <row r="91" spans="1:4">
      <c r="A91" s="2" t="s">
        <v>104</v>
      </c>
      <c r="B91" s="22">
        <v>73261</v>
      </c>
      <c r="C91" s="22">
        <v>78111</v>
      </c>
      <c r="D91" s="20">
        <f t="shared" si="1"/>
        <v>93.790887327009003</v>
      </c>
    </row>
    <row r="92" spans="1:4">
      <c r="A92" s="2" t="s">
        <v>76</v>
      </c>
      <c r="B92" s="22">
        <v>49290</v>
      </c>
      <c r="C92" s="22">
        <v>50567</v>
      </c>
      <c r="D92" s="20">
        <f t="shared" si="1"/>
        <v>97.474637609508179</v>
      </c>
    </row>
    <row r="93" spans="1:4">
      <c r="A93" s="2" t="s">
        <v>77</v>
      </c>
      <c r="B93" s="22">
        <v>46810</v>
      </c>
      <c r="C93" s="22">
        <v>47667</v>
      </c>
      <c r="D93" s="20">
        <f t="shared" si="1"/>
        <v>98.202110474751919</v>
      </c>
    </row>
    <row r="94" spans="1:4">
      <c r="A94" s="2" t="s">
        <v>105</v>
      </c>
      <c r="B94" s="22">
        <v>27756</v>
      </c>
      <c r="C94" s="22">
        <v>28275</v>
      </c>
      <c r="D94" s="20">
        <f t="shared" si="1"/>
        <v>98.164456233421745</v>
      </c>
    </row>
    <row r="95" spans="1:4">
      <c r="A95" s="2" t="s">
        <v>78</v>
      </c>
      <c r="B95" s="22">
        <v>155452</v>
      </c>
      <c r="C95" s="22">
        <v>167918</v>
      </c>
      <c r="D95" s="20">
        <f t="shared" si="1"/>
        <v>92.576138353243849</v>
      </c>
    </row>
    <row r="96" spans="1:4">
      <c r="A96" s="2" t="s">
        <v>79</v>
      </c>
      <c r="B96" s="22">
        <v>94670</v>
      </c>
      <c r="C96" s="22">
        <v>103613</v>
      </c>
      <c r="D96" s="20">
        <f t="shared" si="1"/>
        <v>91.368843677916871</v>
      </c>
    </row>
    <row r="97" spans="1:4">
      <c r="A97" s="2" t="s">
        <v>80</v>
      </c>
      <c r="B97" s="22">
        <v>41720</v>
      </c>
      <c r="C97" s="22">
        <v>45421</v>
      </c>
      <c r="D97" s="20">
        <f t="shared" si="1"/>
        <v>91.851786618524471</v>
      </c>
    </row>
    <row r="98" spans="1:4">
      <c r="A98" s="2" t="s">
        <v>81</v>
      </c>
      <c r="B98" s="22">
        <v>44871</v>
      </c>
      <c r="C98" s="22">
        <v>50570</v>
      </c>
      <c r="D98" s="20">
        <f t="shared" si="1"/>
        <v>88.73047261222068</v>
      </c>
    </row>
    <row r="99" spans="1:4">
      <c r="A99" s="2" t="s">
        <v>82</v>
      </c>
      <c r="B99" s="22">
        <v>32476</v>
      </c>
      <c r="C99" s="22">
        <v>34735</v>
      </c>
      <c r="D99" s="20">
        <f t="shared" si="1"/>
        <v>93.496473297826398</v>
      </c>
    </row>
    <row r="100" spans="1:4">
      <c r="A100" s="2" t="s">
        <v>106</v>
      </c>
      <c r="B100" s="22">
        <v>29508</v>
      </c>
      <c r="C100" s="22">
        <v>30895</v>
      </c>
      <c r="D100" s="20">
        <f t="shared" si="1"/>
        <v>95.510600420780051</v>
      </c>
    </row>
    <row r="101" spans="1:4">
      <c r="A101" s="2" t="s">
        <v>107</v>
      </c>
      <c r="B101" s="22">
        <v>31550</v>
      </c>
      <c r="C101" s="22">
        <v>35689</v>
      </c>
      <c r="D101" s="20">
        <f t="shared" si="1"/>
        <v>88.402589033035383</v>
      </c>
    </row>
    <row r="102" spans="1:4">
      <c r="A102" s="2" t="s">
        <v>83</v>
      </c>
      <c r="B102" s="22">
        <v>32810</v>
      </c>
      <c r="C102" s="22">
        <v>31131</v>
      </c>
      <c r="D102" s="20">
        <f t="shared" si="1"/>
        <v>105.39333783045839</v>
      </c>
    </row>
    <row r="103" spans="1:4">
      <c r="A103" s="38" t="s">
        <v>158</v>
      </c>
      <c r="B103" s="22">
        <v>34833</v>
      </c>
      <c r="C103" s="22">
        <v>36001</v>
      </c>
      <c r="D103" s="20">
        <f t="shared" si="1"/>
        <v>96.755645676508976</v>
      </c>
    </row>
    <row r="104" spans="1:4">
      <c r="A104" s="2" t="s">
        <v>108</v>
      </c>
      <c r="B104" s="22">
        <v>42836</v>
      </c>
      <c r="C104" s="22">
        <v>46882</v>
      </c>
      <c r="D104" s="20">
        <f t="shared" si="1"/>
        <v>91.369822106565422</v>
      </c>
    </row>
    <row r="105" spans="1:4">
      <c r="A105" s="2" t="s">
        <v>84</v>
      </c>
      <c r="B105" s="22">
        <v>16372</v>
      </c>
      <c r="C105" s="22">
        <v>17270</v>
      </c>
      <c r="D105" s="20">
        <f t="shared" si="1"/>
        <v>94.800231615518243</v>
      </c>
    </row>
    <row r="106" spans="1:4">
      <c r="A106" s="2" t="s">
        <v>109</v>
      </c>
      <c r="B106" s="22">
        <v>86942</v>
      </c>
      <c r="C106" s="22">
        <v>94505</v>
      </c>
      <c r="D106" s="20">
        <f t="shared" si="1"/>
        <v>91.997248822813603</v>
      </c>
    </row>
    <row r="107" spans="1:4">
      <c r="A107" s="38" t="s">
        <v>159</v>
      </c>
      <c r="B107" s="22">
        <v>40650</v>
      </c>
      <c r="C107" s="22">
        <v>42152</v>
      </c>
      <c r="D107" s="20">
        <f t="shared" si="1"/>
        <v>96.436705257164547</v>
      </c>
    </row>
    <row r="108" spans="1:4">
      <c r="A108" s="2" t="s">
        <v>85</v>
      </c>
      <c r="B108" s="22">
        <v>32750</v>
      </c>
      <c r="C108" s="22">
        <v>35173</v>
      </c>
      <c r="D108" s="20">
        <f t="shared" si="1"/>
        <v>93.111193244818466</v>
      </c>
    </row>
    <row r="109" spans="1:4">
      <c r="A109" s="2" t="s">
        <v>86</v>
      </c>
      <c r="B109" s="22">
        <v>319315</v>
      </c>
      <c r="C109" s="22">
        <v>349090</v>
      </c>
      <c r="D109" s="20">
        <f t="shared" si="1"/>
        <v>91.470680913231547</v>
      </c>
    </row>
    <row r="110" spans="1:4">
      <c r="A110" s="2" t="s">
        <v>110</v>
      </c>
      <c r="B110" s="22">
        <v>112242</v>
      </c>
      <c r="C110" s="22">
        <v>122051</v>
      </c>
      <c r="D110" s="20">
        <f t="shared" si="1"/>
        <v>91.96319571326741</v>
      </c>
    </row>
    <row r="111" spans="1:4">
      <c r="A111" s="2" t="s">
        <v>87</v>
      </c>
      <c r="B111" s="22">
        <v>29146</v>
      </c>
      <c r="C111" s="22">
        <v>30183</v>
      </c>
      <c r="D111" s="20">
        <f t="shared" si="1"/>
        <v>96.564291157273956</v>
      </c>
    </row>
    <row r="112" spans="1:4">
      <c r="A112" s="2" t="s">
        <v>88</v>
      </c>
      <c r="B112" s="22">
        <v>30269</v>
      </c>
      <c r="C112" s="22">
        <v>32048</v>
      </c>
      <c r="D112" s="20">
        <f t="shared" si="1"/>
        <v>94.448951572641036</v>
      </c>
    </row>
    <row r="113" spans="1:4">
      <c r="A113" s="2" t="s">
        <v>89</v>
      </c>
      <c r="B113" s="22">
        <v>13009</v>
      </c>
      <c r="C113" s="22">
        <v>14234</v>
      </c>
      <c r="D113" s="20">
        <f t="shared" si="1"/>
        <v>91.393845721511866</v>
      </c>
    </row>
    <row r="114" spans="1:4">
      <c r="A114" s="2" t="s">
        <v>90</v>
      </c>
      <c r="B114" s="22">
        <v>150037</v>
      </c>
      <c r="C114" s="22">
        <v>161583</v>
      </c>
      <c r="D114" s="20">
        <f t="shared" si="1"/>
        <v>92.854446321704629</v>
      </c>
    </row>
    <row r="115" spans="1:4">
      <c r="A115" s="2" t="s">
        <v>91</v>
      </c>
      <c r="B115" s="22">
        <v>35650</v>
      </c>
      <c r="C115" s="22">
        <v>37988</v>
      </c>
      <c r="D115" s="20">
        <f t="shared" si="1"/>
        <v>93.8454248710119</v>
      </c>
    </row>
    <row r="116" spans="1:4">
      <c r="A116" s="2" t="s">
        <v>92</v>
      </c>
      <c r="B116" s="22">
        <v>59527</v>
      </c>
      <c r="C116" s="22">
        <v>62078</v>
      </c>
      <c r="D116" s="20">
        <f t="shared" si="1"/>
        <v>95.890653693740134</v>
      </c>
    </row>
    <row r="117" spans="1:4">
      <c r="A117" s="2" t="s">
        <v>93</v>
      </c>
      <c r="B117" s="22">
        <v>60944</v>
      </c>
      <c r="C117" s="22">
        <v>65825</v>
      </c>
      <c r="D117" s="20">
        <f t="shared" si="1"/>
        <v>92.584884162552214</v>
      </c>
    </row>
    <row r="118" spans="1:4">
      <c r="A118" s="2" t="s">
        <v>94</v>
      </c>
      <c r="B118" s="22">
        <v>17451</v>
      </c>
      <c r="C118" s="22">
        <v>19128</v>
      </c>
      <c r="D118" s="20">
        <f t="shared" si="1"/>
        <v>91.232747804265998</v>
      </c>
    </row>
    <row r="119" spans="1:4">
      <c r="A119" s="2" t="s">
        <v>95</v>
      </c>
      <c r="B119" s="22">
        <v>15085</v>
      </c>
      <c r="C119" s="22">
        <v>16586</v>
      </c>
      <c r="D119" s="20">
        <f t="shared" si="1"/>
        <v>90.950198962980835</v>
      </c>
    </row>
    <row r="120" spans="1:4">
      <c r="A120" s="2" t="s">
        <v>96</v>
      </c>
      <c r="B120" s="22">
        <v>72013</v>
      </c>
      <c r="C120" s="22">
        <v>82093</v>
      </c>
      <c r="D120" s="20">
        <f t="shared" si="1"/>
        <v>87.721242980522092</v>
      </c>
    </row>
    <row r="121" spans="1:4">
      <c r="A121" s="2" t="s">
        <v>97</v>
      </c>
      <c r="B121" s="22">
        <v>29899</v>
      </c>
      <c r="C121" s="22">
        <v>30362</v>
      </c>
      <c r="D121" s="20">
        <f t="shared" si="1"/>
        <v>98.475067518608782</v>
      </c>
    </row>
    <row r="122" spans="1:4">
      <c r="A122" s="2" t="s">
        <v>98</v>
      </c>
      <c r="B122" s="22">
        <v>13474</v>
      </c>
      <c r="C122" s="22">
        <v>14791</v>
      </c>
      <c r="D122" s="20">
        <f t="shared" si="1"/>
        <v>91.095936718274629</v>
      </c>
    </row>
    <row r="123" spans="1:4">
      <c r="A123" s="38" t="s">
        <v>160</v>
      </c>
      <c r="B123" s="22">
        <v>34788</v>
      </c>
      <c r="C123" s="22">
        <v>36091</v>
      </c>
      <c r="D123" s="53">
        <f t="shared" si="1"/>
        <v>96.389681638081512</v>
      </c>
    </row>
    <row r="124" spans="1:4">
      <c r="A124" s="6"/>
      <c r="D124" s="54"/>
    </row>
    <row r="125" spans="1:4">
      <c r="A125" s="6" t="s">
        <v>111</v>
      </c>
    </row>
  </sheetData>
  <mergeCells count="3">
    <mergeCell ref="A1:D1"/>
    <mergeCell ref="A2:A3"/>
    <mergeCell ref="B3:C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H11" sqref="H11"/>
    </sheetView>
  </sheetViews>
  <sheetFormatPr defaultRowHeight="12.75"/>
  <cols>
    <col min="1" max="1" width="24" style="19" customWidth="1"/>
    <col min="2" max="4" width="20.140625" style="19" customWidth="1"/>
    <col min="5" max="16384" width="9.140625" style="19"/>
  </cols>
  <sheetData>
    <row r="1" spans="1:5" ht="29.25" customHeight="1">
      <c r="A1" s="85" t="s">
        <v>306</v>
      </c>
      <c r="B1" s="93"/>
      <c r="C1" s="93"/>
      <c r="D1" s="93"/>
    </row>
    <row r="2" spans="1:5" ht="25.5">
      <c r="A2" s="94" t="s">
        <v>281</v>
      </c>
      <c r="B2" s="12" t="s">
        <v>137</v>
      </c>
      <c r="C2" s="12" t="s">
        <v>138</v>
      </c>
      <c r="D2" s="12" t="s">
        <v>139</v>
      </c>
    </row>
    <row r="3" spans="1:5">
      <c r="A3" s="94"/>
      <c r="B3" s="94" t="s">
        <v>121</v>
      </c>
      <c r="C3" s="94"/>
      <c r="D3" s="12" t="s">
        <v>122</v>
      </c>
    </row>
    <row r="4" spans="1:5">
      <c r="A4" s="70" t="s">
        <v>261</v>
      </c>
      <c r="B4" s="21">
        <v>1096998</v>
      </c>
      <c r="C4" s="21">
        <v>1172122</v>
      </c>
      <c r="D4" s="20">
        <f>B4/C4*100</f>
        <v>93.59076956153028</v>
      </c>
      <c r="E4" s="71"/>
    </row>
    <row r="5" spans="1:5">
      <c r="A5" s="2" t="s">
        <v>223</v>
      </c>
      <c r="B5" s="22">
        <v>1567068</v>
      </c>
      <c r="C5" s="22">
        <v>1667590</v>
      </c>
      <c r="D5" s="20">
        <f t="shared" ref="D5:D17" si="0">B5/C5*100</f>
        <v>93.972019501196343</v>
      </c>
      <c r="E5" s="71"/>
    </row>
    <row r="6" spans="1:5">
      <c r="A6" s="2" t="s">
        <v>269</v>
      </c>
      <c r="B6" s="22">
        <v>413596</v>
      </c>
      <c r="C6" s="22">
        <v>439956</v>
      </c>
      <c r="D6" s="20">
        <f t="shared" si="0"/>
        <v>94.008491758266729</v>
      </c>
      <c r="E6" s="71"/>
    </row>
    <row r="7" spans="1:5">
      <c r="A7" s="2" t="s">
        <v>206</v>
      </c>
      <c r="B7" s="22">
        <v>401640</v>
      </c>
      <c r="C7" s="22">
        <v>443317</v>
      </c>
      <c r="D7" s="20">
        <f t="shared" si="0"/>
        <v>90.59882657330985</v>
      </c>
      <c r="E7" s="71"/>
    </row>
    <row r="8" spans="1:5">
      <c r="A8" s="2" t="s">
        <v>180</v>
      </c>
      <c r="B8" s="22">
        <v>487207</v>
      </c>
      <c r="C8" s="22">
        <v>524084</v>
      </c>
      <c r="D8" s="20">
        <f t="shared" si="0"/>
        <v>92.96353256348219</v>
      </c>
      <c r="E8" s="71"/>
    </row>
    <row r="9" spans="1:5">
      <c r="A9" s="2" t="s">
        <v>202</v>
      </c>
      <c r="B9" s="22">
        <v>486094</v>
      </c>
      <c r="C9" s="22">
        <v>527166</v>
      </c>
      <c r="D9" s="20">
        <f t="shared" si="0"/>
        <v>92.20890573367781</v>
      </c>
      <c r="E9" s="71"/>
    </row>
    <row r="10" spans="1:5">
      <c r="A10" s="2" t="s">
        <v>250</v>
      </c>
      <c r="B10" s="22">
        <v>2090279</v>
      </c>
      <c r="C10" s="22">
        <v>2265446</v>
      </c>
      <c r="D10" s="20">
        <f t="shared" si="0"/>
        <v>92.26788014368914</v>
      </c>
      <c r="E10" s="71"/>
    </row>
    <row r="11" spans="1:5">
      <c r="A11" s="2" t="s">
        <v>226</v>
      </c>
      <c r="B11" s="22">
        <v>1505974</v>
      </c>
      <c r="C11" s="22">
        <v>1595028</v>
      </c>
      <c r="D11" s="20">
        <f t="shared" si="0"/>
        <v>94.416775128712473</v>
      </c>
      <c r="E11" s="71"/>
    </row>
    <row r="12" spans="1:5">
      <c r="A12" s="2" t="s">
        <v>174</v>
      </c>
      <c r="B12" s="22">
        <v>613606</v>
      </c>
      <c r="C12" s="22">
        <v>643914</v>
      </c>
      <c r="D12" s="20">
        <f t="shared" si="0"/>
        <v>95.293160266743698</v>
      </c>
      <c r="E12" s="71"/>
    </row>
    <row r="13" spans="1:5">
      <c r="A13" s="2" t="s">
        <v>282</v>
      </c>
      <c r="B13" s="22">
        <v>268826</v>
      </c>
      <c r="C13" s="22">
        <v>282386</v>
      </c>
      <c r="D13" s="20">
        <f t="shared" si="0"/>
        <v>95.198062226880936</v>
      </c>
      <c r="E13" s="71"/>
    </row>
    <row r="14" spans="1:5">
      <c r="A14" s="2" t="s">
        <v>222</v>
      </c>
      <c r="B14" s="22">
        <v>304443</v>
      </c>
      <c r="C14" s="22">
        <v>326854</v>
      </c>
      <c r="D14" s="20">
        <f t="shared" si="0"/>
        <v>93.14342183360155</v>
      </c>
      <c r="E14" s="71"/>
    </row>
    <row r="15" spans="1:5">
      <c r="A15" s="2" t="s">
        <v>232</v>
      </c>
      <c r="B15" s="22">
        <v>609705</v>
      </c>
      <c r="C15" s="22">
        <v>650488</v>
      </c>
      <c r="D15" s="20">
        <f t="shared" si="0"/>
        <v>93.730399330963834</v>
      </c>
      <c r="E15" s="71"/>
    </row>
    <row r="16" spans="1:5">
      <c r="A16" s="2" t="s">
        <v>190</v>
      </c>
      <c r="B16" s="22">
        <v>539157</v>
      </c>
      <c r="C16" s="22">
        <v>570731</v>
      </c>
      <c r="D16" s="20">
        <f t="shared" si="0"/>
        <v>94.467796562653859</v>
      </c>
      <c r="E16" s="71"/>
    </row>
    <row r="17" spans="1:5">
      <c r="A17" s="2" t="s">
        <v>184</v>
      </c>
      <c r="B17" s="72">
        <v>209358</v>
      </c>
      <c r="C17" s="72">
        <v>222597</v>
      </c>
      <c r="D17" s="53">
        <f t="shared" si="0"/>
        <v>94.05248049165084</v>
      </c>
      <c r="E17" s="71"/>
    </row>
    <row r="18" spans="1:5">
      <c r="B18" s="73"/>
      <c r="C18" s="73"/>
      <c r="D18" s="74"/>
    </row>
    <row r="19" spans="1:5">
      <c r="A19" s="6" t="s">
        <v>111</v>
      </c>
    </row>
    <row r="20" spans="1:5">
      <c r="A20" s="6"/>
    </row>
  </sheetData>
  <mergeCells count="3">
    <mergeCell ref="A1:D1"/>
    <mergeCell ref="A2:A3"/>
    <mergeCell ref="B3:C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27"/>
  <sheetViews>
    <sheetView workbookViewId="0">
      <selection activeCell="B6" sqref="B6"/>
    </sheetView>
  </sheetViews>
  <sheetFormatPr defaultRowHeight="12.75"/>
  <cols>
    <col min="1" max="1" width="18" customWidth="1"/>
    <col min="2" max="5" width="18.140625" customWidth="1"/>
  </cols>
  <sheetData>
    <row r="1" spans="1:5" ht="29.25" customHeight="1">
      <c r="A1" s="85" t="s">
        <v>283</v>
      </c>
      <c r="B1" s="86"/>
      <c r="C1" s="86"/>
      <c r="D1" s="86"/>
      <c r="E1" s="87"/>
    </row>
    <row r="3" spans="1:5" ht="15">
      <c r="A3" s="95" t="s">
        <v>0</v>
      </c>
      <c r="B3" s="47" t="s">
        <v>162</v>
      </c>
      <c r="C3" s="47" t="s">
        <v>163</v>
      </c>
      <c r="D3" s="47" t="s">
        <v>164</v>
      </c>
      <c r="E3" s="47" t="s">
        <v>161</v>
      </c>
    </row>
    <row r="4" spans="1:5" ht="15">
      <c r="A4" s="95"/>
      <c r="B4" s="95" t="s">
        <v>277</v>
      </c>
      <c r="C4" s="95"/>
      <c r="D4" s="95"/>
      <c r="E4" s="95"/>
    </row>
    <row r="5" spans="1:5">
      <c r="A5" s="2" t="s">
        <v>261</v>
      </c>
      <c r="B5" s="22">
        <v>107794</v>
      </c>
      <c r="C5" s="22">
        <v>549055</v>
      </c>
      <c r="D5" s="22">
        <v>225674</v>
      </c>
      <c r="E5" s="22">
        <v>882523</v>
      </c>
    </row>
    <row r="6" spans="1:5">
      <c r="A6" s="2" t="s">
        <v>154</v>
      </c>
      <c r="B6" s="22">
        <v>7439</v>
      </c>
      <c r="C6" s="22">
        <v>35104</v>
      </c>
      <c r="D6" s="22">
        <v>14691</v>
      </c>
      <c r="E6" s="22">
        <v>57234</v>
      </c>
    </row>
    <row r="7" spans="1:5">
      <c r="A7" s="2" t="s">
        <v>271</v>
      </c>
      <c r="B7" s="22">
        <v>5464</v>
      </c>
      <c r="C7" s="22">
        <v>28596</v>
      </c>
      <c r="D7" s="22">
        <v>12121</v>
      </c>
      <c r="E7" s="22">
        <v>46181</v>
      </c>
    </row>
    <row r="8" spans="1:5">
      <c r="A8" s="2" t="s">
        <v>227</v>
      </c>
      <c r="B8" s="22">
        <v>13356</v>
      </c>
      <c r="C8" s="22">
        <v>66393</v>
      </c>
      <c r="D8" s="22">
        <v>24434</v>
      </c>
      <c r="E8" s="22">
        <v>104183</v>
      </c>
    </row>
    <row r="9" spans="1:5">
      <c r="A9" s="2" t="s">
        <v>179</v>
      </c>
      <c r="B9" s="22">
        <v>4957</v>
      </c>
      <c r="C9" s="22">
        <v>26655</v>
      </c>
      <c r="D9" s="22">
        <v>12712</v>
      </c>
      <c r="E9" s="22">
        <v>44324</v>
      </c>
    </row>
    <row r="10" spans="1:5">
      <c r="A10" s="2" t="s">
        <v>198</v>
      </c>
      <c r="B10" s="22">
        <v>7049</v>
      </c>
      <c r="C10" s="22">
        <v>35054</v>
      </c>
      <c r="D10" s="22">
        <v>14178</v>
      </c>
      <c r="E10" s="22">
        <v>56281</v>
      </c>
    </row>
    <row r="11" spans="1:5">
      <c r="A11" s="2" t="s">
        <v>270</v>
      </c>
      <c r="B11" s="22">
        <v>3465</v>
      </c>
      <c r="C11" s="22">
        <v>19038</v>
      </c>
      <c r="D11" s="22">
        <v>8206</v>
      </c>
      <c r="E11" s="22">
        <v>30709</v>
      </c>
    </row>
    <row r="12" spans="1:5">
      <c r="A12" s="2" t="s">
        <v>172</v>
      </c>
      <c r="B12" s="22">
        <v>9542</v>
      </c>
      <c r="C12" s="22">
        <v>47618</v>
      </c>
      <c r="D12" s="22">
        <v>19051</v>
      </c>
      <c r="E12" s="22">
        <v>76211</v>
      </c>
    </row>
    <row r="13" spans="1:5">
      <c r="A13" s="2" t="s">
        <v>166</v>
      </c>
      <c r="B13" s="22">
        <v>11506</v>
      </c>
      <c r="C13" s="22">
        <v>58564</v>
      </c>
      <c r="D13" s="22">
        <v>23910</v>
      </c>
      <c r="E13" s="22">
        <v>93980</v>
      </c>
    </row>
    <row r="14" spans="1:5">
      <c r="A14" s="2" t="s">
        <v>169</v>
      </c>
      <c r="B14" s="22">
        <v>4267</v>
      </c>
      <c r="C14" s="22">
        <v>20576</v>
      </c>
      <c r="D14" s="22">
        <v>9239</v>
      </c>
      <c r="E14" s="22">
        <v>34082</v>
      </c>
    </row>
    <row r="15" spans="1:5">
      <c r="A15" s="2" t="s">
        <v>209</v>
      </c>
      <c r="B15" s="22">
        <v>4942</v>
      </c>
      <c r="C15" s="22">
        <v>26138</v>
      </c>
      <c r="D15" s="22">
        <v>11238</v>
      </c>
      <c r="E15" s="22">
        <v>42318</v>
      </c>
    </row>
    <row r="16" spans="1:5">
      <c r="A16" s="2" t="s">
        <v>254</v>
      </c>
      <c r="B16" s="22">
        <v>6854</v>
      </c>
      <c r="C16" s="22">
        <v>36326</v>
      </c>
      <c r="D16" s="22">
        <v>17452</v>
      </c>
      <c r="E16" s="22">
        <v>60632</v>
      </c>
    </row>
    <row r="17" spans="1:5">
      <c r="A17" s="2" t="s">
        <v>206</v>
      </c>
      <c r="B17" s="22">
        <v>65407</v>
      </c>
      <c r="C17" s="22">
        <v>349705</v>
      </c>
      <c r="D17" s="22">
        <v>164985</v>
      </c>
      <c r="E17" s="22">
        <v>580097</v>
      </c>
    </row>
    <row r="18" spans="1:5">
      <c r="A18" s="2" t="s">
        <v>211</v>
      </c>
      <c r="B18" s="22">
        <v>10946</v>
      </c>
      <c r="C18" s="22">
        <v>57439</v>
      </c>
      <c r="D18" s="22">
        <v>24926</v>
      </c>
      <c r="E18" s="22">
        <v>93311</v>
      </c>
    </row>
    <row r="19" spans="1:5">
      <c r="A19" s="2" t="s">
        <v>268</v>
      </c>
      <c r="B19" s="22">
        <v>9676</v>
      </c>
      <c r="C19" s="22">
        <v>49655</v>
      </c>
      <c r="D19" s="22">
        <v>21213</v>
      </c>
      <c r="E19" s="22">
        <v>80544</v>
      </c>
    </row>
    <row r="20" spans="1:5">
      <c r="A20" s="2" t="s">
        <v>155</v>
      </c>
      <c r="B20" s="22">
        <v>11078</v>
      </c>
      <c r="C20" s="22">
        <v>52130</v>
      </c>
      <c r="D20" s="22">
        <v>20197</v>
      </c>
      <c r="E20" s="22">
        <v>83405</v>
      </c>
    </row>
    <row r="21" spans="1:5">
      <c r="A21" s="2" t="s">
        <v>194</v>
      </c>
      <c r="B21" s="22">
        <v>10122</v>
      </c>
      <c r="C21" s="22">
        <v>51791</v>
      </c>
      <c r="D21" s="22">
        <v>21407</v>
      </c>
      <c r="E21" s="22">
        <v>83320</v>
      </c>
    </row>
    <row r="22" spans="1:5">
      <c r="A22" s="2" t="s">
        <v>214</v>
      </c>
      <c r="B22" s="22">
        <v>6100</v>
      </c>
      <c r="C22" s="22">
        <v>29700</v>
      </c>
      <c r="D22" s="22">
        <v>12377</v>
      </c>
      <c r="E22" s="22">
        <v>48177</v>
      </c>
    </row>
    <row r="23" spans="1:5">
      <c r="A23" s="2" t="s">
        <v>257</v>
      </c>
      <c r="B23" s="22">
        <v>2561</v>
      </c>
      <c r="C23" s="22">
        <v>13364</v>
      </c>
      <c r="D23" s="22">
        <v>5717</v>
      </c>
      <c r="E23" s="22">
        <v>21642</v>
      </c>
    </row>
    <row r="24" spans="1:5">
      <c r="A24" s="2" t="s">
        <v>223</v>
      </c>
      <c r="B24" s="22">
        <v>177388</v>
      </c>
      <c r="C24" s="22">
        <v>873853</v>
      </c>
      <c r="D24" s="22">
        <v>314939</v>
      </c>
      <c r="E24" s="22">
        <v>1366180</v>
      </c>
    </row>
    <row r="25" spans="1:5">
      <c r="A25" s="2" t="s">
        <v>225</v>
      </c>
      <c r="B25" s="22">
        <v>16413</v>
      </c>
      <c r="C25" s="22">
        <v>76779</v>
      </c>
      <c r="D25" s="22">
        <v>30406</v>
      </c>
      <c r="E25" s="22">
        <v>123598</v>
      </c>
    </row>
    <row r="26" spans="1:5">
      <c r="A26" s="2" t="s">
        <v>178</v>
      </c>
      <c r="B26" s="22">
        <v>15124</v>
      </c>
      <c r="C26" s="22">
        <v>76088</v>
      </c>
      <c r="D26" s="22">
        <v>29711</v>
      </c>
      <c r="E26" s="22">
        <v>120923</v>
      </c>
    </row>
    <row r="27" spans="1:5">
      <c r="A27" s="2" t="s">
        <v>182</v>
      </c>
      <c r="B27" s="22">
        <v>25704</v>
      </c>
      <c r="C27" s="22">
        <v>122081</v>
      </c>
      <c r="D27" s="22">
        <v>48960</v>
      </c>
      <c r="E27" s="22">
        <v>196745</v>
      </c>
    </row>
    <row r="28" spans="1:5">
      <c r="A28" s="2" t="s">
        <v>234</v>
      </c>
      <c r="B28" s="22">
        <v>7934</v>
      </c>
      <c r="C28" s="22">
        <v>46093</v>
      </c>
      <c r="D28" s="22">
        <v>18746</v>
      </c>
      <c r="E28" s="22">
        <v>72773</v>
      </c>
    </row>
    <row r="29" spans="1:5">
      <c r="A29" s="2" t="s">
        <v>216</v>
      </c>
      <c r="B29" s="22">
        <v>5787</v>
      </c>
      <c r="C29" s="22">
        <v>28427</v>
      </c>
      <c r="D29" s="22">
        <v>11038</v>
      </c>
      <c r="E29" s="22">
        <v>45252</v>
      </c>
    </row>
    <row r="30" spans="1:5">
      <c r="A30" s="2" t="s">
        <v>196</v>
      </c>
      <c r="B30" s="22">
        <v>8432</v>
      </c>
      <c r="C30" s="22">
        <v>44331</v>
      </c>
      <c r="D30" s="22">
        <v>19314</v>
      </c>
      <c r="E30" s="22">
        <v>72077</v>
      </c>
    </row>
    <row r="31" spans="1:5">
      <c r="A31" s="2" t="s">
        <v>219</v>
      </c>
      <c r="B31" s="22">
        <v>5864</v>
      </c>
      <c r="C31" s="22">
        <v>30362</v>
      </c>
      <c r="D31" s="22">
        <v>13183</v>
      </c>
      <c r="E31" s="22">
        <v>49409</v>
      </c>
    </row>
    <row r="32" spans="1:5">
      <c r="A32" s="2" t="s">
        <v>181</v>
      </c>
      <c r="B32" s="22">
        <v>15281</v>
      </c>
      <c r="C32" s="22">
        <v>66641</v>
      </c>
      <c r="D32" s="22">
        <v>25395</v>
      </c>
      <c r="E32" s="22">
        <v>107317</v>
      </c>
    </row>
    <row r="33" spans="1:5">
      <c r="A33" s="2" t="s">
        <v>264</v>
      </c>
      <c r="B33" s="22">
        <v>16374</v>
      </c>
      <c r="C33" s="22">
        <v>75104</v>
      </c>
      <c r="D33" s="22">
        <v>26519</v>
      </c>
      <c r="E33" s="22">
        <v>117997</v>
      </c>
    </row>
    <row r="34" spans="1:5">
      <c r="A34" s="2" t="s">
        <v>272</v>
      </c>
      <c r="B34" s="22">
        <v>32183</v>
      </c>
      <c r="C34" s="22">
        <v>159836</v>
      </c>
      <c r="D34" s="22">
        <v>65256</v>
      </c>
      <c r="E34" s="22">
        <v>257275</v>
      </c>
    </row>
    <row r="35" spans="1:5">
      <c r="A35" s="2" t="s">
        <v>274</v>
      </c>
      <c r="B35" s="22">
        <v>14144</v>
      </c>
      <c r="C35" s="22">
        <v>70224</v>
      </c>
      <c r="D35" s="22">
        <v>27252</v>
      </c>
      <c r="E35" s="22">
        <v>111620</v>
      </c>
    </row>
    <row r="36" spans="1:5">
      <c r="A36" s="2" t="s">
        <v>176</v>
      </c>
      <c r="B36" s="22">
        <v>4106</v>
      </c>
      <c r="C36" s="22">
        <v>22139</v>
      </c>
      <c r="D36" s="22">
        <v>9465</v>
      </c>
      <c r="E36" s="22">
        <v>35710</v>
      </c>
    </row>
    <row r="37" spans="1:5">
      <c r="A37" s="2" t="s">
        <v>265</v>
      </c>
      <c r="B37" s="22">
        <v>10308</v>
      </c>
      <c r="C37" s="22">
        <v>52810</v>
      </c>
      <c r="D37" s="22">
        <v>21836</v>
      </c>
      <c r="E37" s="22">
        <v>84954</v>
      </c>
    </row>
    <row r="38" spans="1:5">
      <c r="A38" s="2" t="s">
        <v>269</v>
      </c>
      <c r="B38" s="22">
        <v>30077</v>
      </c>
      <c r="C38" s="22">
        <v>158846</v>
      </c>
      <c r="D38" s="22">
        <v>72398</v>
      </c>
      <c r="E38" s="22">
        <v>261321</v>
      </c>
    </row>
    <row r="39" spans="1:5">
      <c r="A39" s="2" t="s">
        <v>231</v>
      </c>
      <c r="B39" s="22">
        <v>25351</v>
      </c>
      <c r="C39" s="22">
        <v>130886</v>
      </c>
      <c r="D39" s="22">
        <v>54203</v>
      </c>
      <c r="E39" s="22">
        <v>210440</v>
      </c>
    </row>
    <row r="40" spans="1:5">
      <c r="A40" s="2" t="s">
        <v>251</v>
      </c>
      <c r="B40" s="22">
        <v>5724</v>
      </c>
      <c r="C40" s="22">
        <v>32783</v>
      </c>
      <c r="D40" s="22">
        <v>12642</v>
      </c>
      <c r="E40" s="22">
        <v>51149</v>
      </c>
    </row>
    <row r="41" spans="1:5">
      <c r="A41" s="2" t="s">
        <v>241</v>
      </c>
      <c r="B41" s="22">
        <v>6504</v>
      </c>
      <c r="C41" s="22">
        <v>31510</v>
      </c>
      <c r="D41" s="22">
        <v>13113</v>
      </c>
      <c r="E41" s="22">
        <v>51127</v>
      </c>
    </row>
    <row r="42" spans="1:5">
      <c r="A42" s="2" t="s">
        <v>267</v>
      </c>
      <c r="B42" s="22">
        <v>11852</v>
      </c>
      <c r="C42" s="22">
        <v>61703</v>
      </c>
      <c r="D42" s="22">
        <v>25963</v>
      </c>
      <c r="E42" s="22">
        <v>99518</v>
      </c>
    </row>
    <row r="43" spans="1:5">
      <c r="A43" s="2" t="s">
        <v>207</v>
      </c>
      <c r="B43" s="22">
        <v>3905</v>
      </c>
      <c r="C43" s="22">
        <v>20932</v>
      </c>
      <c r="D43" s="22">
        <v>9574</v>
      </c>
      <c r="E43" s="22">
        <v>34411</v>
      </c>
    </row>
    <row r="44" spans="1:5">
      <c r="A44" s="2" t="s">
        <v>266</v>
      </c>
      <c r="B44" s="22">
        <v>22708</v>
      </c>
      <c r="C44" s="22">
        <v>123825</v>
      </c>
      <c r="D44" s="22">
        <v>57805</v>
      </c>
      <c r="E44" s="22">
        <v>204338</v>
      </c>
    </row>
    <row r="45" spans="1:5">
      <c r="A45" s="2" t="s">
        <v>238</v>
      </c>
      <c r="B45" s="22">
        <v>13291</v>
      </c>
      <c r="C45" s="22">
        <v>64372</v>
      </c>
      <c r="D45" s="22">
        <v>25419</v>
      </c>
      <c r="E45" s="22">
        <v>103082</v>
      </c>
    </row>
    <row r="46" spans="1:5">
      <c r="A46" s="2" t="s">
        <v>233</v>
      </c>
      <c r="B46" s="22">
        <v>25765</v>
      </c>
      <c r="C46" s="22">
        <v>126184</v>
      </c>
      <c r="D46" s="22">
        <v>43738</v>
      </c>
      <c r="E46" s="22">
        <v>195687</v>
      </c>
    </row>
    <row r="47" spans="1:5">
      <c r="A47" s="2" t="s">
        <v>247</v>
      </c>
      <c r="B47" s="22">
        <v>25072</v>
      </c>
      <c r="C47" s="22">
        <v>111600</v>
      </c>
      <c r="D47" s="22">
        <v>35272</v>
      </c>
      <c r="E47" s="22">
        <v>171944</v>
      </c>
    </row>
    <row r="48" spans="1:5">
      <c r="A48" s="2" t="s">
        <v>224</v>
      </c>
      <c r="B48" s="22">
        <v>25021</v>
      </c>
      <c r="C48" s="22">
        <v>115974</v>
      </c>
      <c r="D48" s="22">
        <v>44278</v>
      </c>
      <c r="E48" s="22">
        <v>185273</v>
      </c>
    </row>
    <row r="49" spans="1:5">
      <c r="A49" s="2" t="s">
        <v>180</v>
      </c>
      <c r="B49" s="22">
        <v>46019</v>
      </c>
      <c r="C49" s="22">
        <v>245303</v>
      </c>
      <c r="D49" s="22">
        <v>97939</v>
      </c>
      <c r="E49" s="22">
        <v>389261</v>
      </c>
    </row>
    <row r="50" spans="1:5">
      <c r="A50" s="2" t="s">
        <v>201</v>
      </c>
      <c r="B50" s="22">
        <v>14061</v>
      </c>
      <c r="C50" s="22">
        <v>81220</v>
      </c>
      <c r="D50" s="22">
        <v>36997</v>
      </c>
      <c r="E50" s="22">
        <v>132278</v>
      </c>
    </row>
    <row r="51" spans="1:5">
      <c r="A51" s="2" t="s">
        <v>245</v>
      </c>
      <c r="B51" s="22">
        <v>19803</v>
      </c>
      <c r="C51" s="22">
        <v>100182</v>
      </c>
      <c r="D51" s="22">
        <v>39130</v>
      </c>
      <c r="E51" s="22">
        <v>159115</v>
      </c>
    </row>
    <row r="52" spans="1:5">
      <c r="A52" s="2" t="s">
        <v>192</v>
      </c>
      <c r="B52" s="22">
        <v>12323</v>
      </c>
      <c r="C52" s="22">
        <v>60282</v>
      </c>
      <c r="D52" s="22">
        <v>24155</v>
      </c>
      <c r="E52" s="22">
        <v>96760</v>
      </c>
    </row>
    <row r="53" spans="1:5">
      <c r="A53" s="2" t="s">
        <v>204</v>
      </c>
      <c r="B53" s="22">
        <v>15488</v>
      </c>
      <c r="C53" s="22">
        <v>72594</v>
      </c>
      <c r="D53" s="22">
        <v>29781</v>
      </c>
      <c r="E53" s="22">
        <v>117863</v>
      </c>
    </row>
    <row r="54" spans="1:5">
      <c r="A54" s="2" t="s">
        <v>249</v>
      </c>
      <c r="B54" s="22">
        <v>19583</v>
      </c>
      <c r="C54" s="22">
        <v>94653</v>
      </c>
      <c r="D54" s="22">
        <v>35167</v>
      </c>
      <c r="E54" s="22">
        <v>149403</v>
      </c>
    </row>
    <row r="55" spans="1:5">
      <c r="A55" s="2" t="s">
        <v>188</v>
      </c>
      <c r="B55" s="22">
        <v>7106</v>
      </c>
      <c r="C55" s="22">
        <v>39138</v>
      </c>
      <c r="D55" s="22">
        <v>16293</v>
      </c>
      <c r="E55" s="22">
        <v>62537</v>
      </c>
    </row>
    <row r="56" spans="1:5">
      <c r="A56" s="2" t="s">
        <v>220</v>
      </c>
      <c r="B56" s="22">
        <v>8054</v>
      </c>
      <c r="C56" s="22">
        <v>44082</v>
      </c>
      <c r="D56" s="22">
        <v>16901</v>
      </c>
      <c r="E56" s="22">
        <v>69037</v>
      </c>
    </row>
    <row r="57" spans="1:5">
      <c r="A57" s="2" t="s">
        <v>217</v>
      </c>
      <c r="B57" s="22">
        <v>11008</v>
      </c>
      <c r="C57" s="22">
        <v>55817</v>
      </c>
      <c r="D57" s="22">
        <v>22418</v>
      </c>
      <c r="E57" s="22">
        <v>89243</v>
      </c>
    </row>
    <row r="58" spans="1:5">
      <c r="A58" s="2" t="s">
        <v>240</v>
      </c>
      <c r="B58" s="22">
        <v>11091</v>
      </c>
      <c r="C58" s="22">
        <v>55066</v>
      </c>
      <c r="D58" s="22">
        <v>24038</v>
      </c>
      <c r="E58" s="22">
        <v>90195</v>
      </c>
    </row>
    <row r="59" spans="1:5">
      <c r="A59" s="2" t="s">
        <v>202</v>
      </c>
      <c r="B59" s="22">
        <v>45881</v>
      </c>
      <c r="C59" s="22">
        <v>236706</v>
      </c>
      <c r="D59" s="22">
        <v>98361</v>
      </c>
      <c r="E59" s="22">
        <v>380948</v>
      </c>
    </row>
    <row r="60" spans="1:5">
      <c r="A60" s="2" t="s">
        <v>243</v>
      </c>
      <c r="B60" s="22">
        <v>27642</v>
      </c>
      <c r="C60" s="22">
        <v>123440</v>
      </c>
      <c r="D60" s="22">
        <v>42243</v>
      </c>
      <c r="E60" s="22">
        <v>193325</v>
      </c>
    </row>
    <row r="61" spans="1:5">
      <c r="A61" s="2" t="s">
        <v>215</v>
      </c>
      <c r="B61" s="22">
        <v>19377</v>
      </c>
      <c r="C61" s="22">
        <v>97609</v>
      </c>
      <c r="D61" s="22">
        <v>41385</v>
      </c>
      <c r="E61" s="22">
        <v>158371</v>
      </c>
    </row>
    <row r="62" spans="1:5">
      <c r="A62" s="2" t="s">
        <v>239</v>
      </c>
      <c r="B62" s="22">
        <v>10155</v>
      </c>
      <c r="C62" s="22">
        <v>56625</v>
      </c>
      <c r="D62" s="22">
        <v>23338</v>
      </c>
      <c r="E62" s="22">
        <v>90118</v>
      </c>
    </row>
    <row r="63" spans="1:5">
      <c r="A63" s="2" t="s">
        <v>170</v>
      </c>
      <c r="B63" s="22">
        <v>12296</v>
      </c>
      <c r="C63" s="22">
        <v>62020</v>
      </c>
      <c r="D63" s="22">
        <v>25103</v>
      </c>
      <c r="E63" s="22">
        <v>99419</v>
      </c>
    </row>
    <row r="64" spans="1:5">
      <c r="A64" s="2" t="s">
        <v>255</v>
      </c>
      <c r="B64" s="22">
        <v>6236</v>
      </c>
      <c r="C64" s="22">
        <v>32533</v>
      </c>
      <c r="D64" s="22">
        <v>15132</v>
      </c>
      <c r="E64" s="22">
        <v>53901</v>
      </c>
    </row>
    <row r="65" spans="1:5">
      <c r="A65" s="2" t="s">
        <v>208</v>
      </c>
      <c r="B65" s="22">
        <v>10306</v>
      </c>
      <c r="C65" s="22">
        <v>51616</v>
      </c>
      <c r="D65" s="22">
        <v>20114</v>
      </c>
      <c r="E65" s="22">
        <v>82036</v>
      </c>
    </row>
    <row r="66" spans="1:5">
      <c r="A66" s="2" t="s">
        <v>235</v>
      </c>
      <c r="B66" s="22">
        <v>21898</v>
      </c>
      <c r="C66" s="22">
        <v>104570</v>
      </c>
      <c r="D66" s="22">
        <v>39215</v>
      </c>
      <c r="E66" s="22">
        <v>165683</v>
      </c>
    </row>
    <row r="67" spans="1:5">
      <c r="A67" s="2" t="s">
        <v>260</v>
      </c>
      <c r="B67" s="22">
        <v>13178</v>
      </c>
      <c r="C67" s="22">
        <v>68691</v>
      </c>
      <c r="D67" s="22">
        <v>29320</v>
      </c>
      <c r="E67" s="22">
        <v>111189</v>
      </c>
    </row>
    <row r="68" spans="1:5">
      <c r="A68" s="2" t="s">
        <v>236</v>
      </c>
      <c r="B68" s="22">
        <v>11617</v>
      </c>
      <c r="C68" s="22">
        <v>59049</v>
      </c>
      <c r="D68" s="22">
        <v>24292</v>
      </c>
      <c r="E68" s="22">
        <v>94958</v>
      </c>
    </row>
    <row r="69" spans="1:5">
      <c r="A69" s="2" t="s">
        <v>157</v>
      </c>
      <c r="B69" s="22">
        <v>8038</v>
      </c>
      <c r="C69" s="22">
        <v>38313</v>
      </c>
      <c r="D69" s="22">
        <v>14627</v>
      </c>
      <c r="E69" s="22">
        <v>60978</v>
      </c>
    </row>
    <row r="70" spans="1:5">
      <c r="A70" s="2" t="s">
        <v>167</v>
      </c>
      <c r="B70" s="22">
        <v>12312</v>
      </c>
      <c r="C70" s="22">
        <v>62622</v>
      </c>
      <c r="D70" s="22">
        <v>25990</v>
      </c>
      <c r="E70" s="22">
        <v>100924</v>
      </c>
    </row>
    <row r="71" spans="1:5">
      <c r="A71" s="2" t="s">
        <v>218</v>
      </c>
      <c r="B71" s="22">
        <v>5201</v>
      </c>
      <c r="C71" s="22">
        <v>25539</v>
      </c>
      <c r="D71" s="22">
        <v>11036</v>
      </c>
      <c r="E71" s="22">
        <v>41776</v>
      </c>
    </row>
    <row r="72" spans="1:5">
      <c r="A72" s="2" t="s">
        <v>200</v>
      </c>
      <c r="B72" s="22">
        <v>4623</v>
      </c>
      <c r="C72" s="22">
        <v>23237</v>
      </c>
      <c r="D72" s="22">
        <v>9378</v>
      </c>
      <c r="E72" s="22">
        <v>37238</v>
      </c>
    </row>
    <row r="73" spans="1:5">
      <c r="A73" s="2" t="s">
        <v>171</v>
      </c>
      <c r="B73" s="22">
        <v>5204</v>
      </c>
      <c r="C73" s="22">
        <v>30162</v>
      </c>
      <c r="D73" s="22">
        <v>13407</v>
      </c>
      <c r="E73" s="22">
        <v>48773</v>
      </c>
    </row>
    <row r="74" spans="1:5">
      <c r="A74" s="2" t="s">
        <v>275</v>
      </c>
      <c r="B74" s="22">
        <v>8589</v>
      </c>
      <c r="C74" s="22">
        <v>43763</v>
      </c>
      <c r="D74" s="22">
        <v>15446</v>
      </c>
      <c r="E74" s="22">
        <v>67798</v>
      </c>
    </row>
    <row r="75" spans="1:5">
      <c r="A75" s="2" t="s">
        <v>248</v>
      </c>
      <c r="B75" s="22">
        <v>5500</v>
      </c>
      <c r="C75" s="22">
        <v>30342</v>
      </c>
      <c r="D75" s="22">
        <v>11594</v>
      </c>
      <c r="E75" s="22">
        <v>47436</v>
      </c>
    </row>
    <row r="76" spans="1:5">
      <c r="A76" s="2" t="s">
        <v>114</v>
      </c>
      <c r="B76" s="22">
        <v>14069</v>
      </c>
      <c r="C76" s="22">
        <v>60083</v>
      </c>
      <c r="D76" s="22">
        <v>15136</v>
      </c>
      <c r="E76" s="22">
        <v>89288</v>
      </c>
    </row>
    <row r="77" spans="1:5">
      <c r="A77" s="2" t="s">
        <v>250</v>
      </c>
      <c r="B77" s="22">
        <v>381587</v>
      </c>
      <c r="C77" s="22">
        <v>1857074</v>
      </c>
      <c r="D77" s="22">
        <v>634139</v>
      </c>
      <c r="E77" s="22">
        <v>2872800</v>
      </c>
    </row>
    <row r="78" spans="1:5">
      <c r="A78" s="2" t="s">
        <v>212</v>
      </c>
      <c r="B78" s="22">
        <v>17892</v>
      </c>
      <c r="C78" s="22">
        <v>81913</v>
      </c>
      <c r="D78" s="22">
        <v>26665</v>
      </c>
      <c r="E78" s="22">
        <v>126470</v>
      </c>
    </row>
    <row r="79" spans="1:5">
      <c r="A79" s="2" t="s">
        <v>205</v>
      </c>
      <c r="B79" s="22">
        <v>5656</v>
      </c>
      <c r="C79" s="22">
        <v>29966</v>
      </c>
      <c r="D79" s="22">
        <v>10441</v>
      </c>
      <c r="E79" s="22">
        <v>46063</v>
      </c>
    </row>
    <row r="80" spans="1:5">
      <c r="A80" s="2" t="s">
        <v>65</v>
      </c>
      <c r="B80" s="22">
        <v>8578</v>
      </c>
      <c r="C80" s="22">
        <v>44817</v>
      </c>
      <c r="D80" s="22">
        <v>16044</v>
      </c>
      <c r="E80" s="22">
        <v>69439</v>
      </c>
    </row>
    <row r="81" spans="1:5">
      <c r="A81" s="2" t="s">
        <v>259</v>
      </c>
      <c r="B81" s="22">
        <v>6820</v>
      </c>
      <c r="C81" s="22">
        <v>34680</v>
      </c>
      <c r="D81" s="22">
        <v>12838</v>
      </c>
      <c r="E81" s="22">
        <v>54338</v>
      </c>
    </row>
    <row r="82" spans="1:5">
      <c r="A82" s="2" t="s">
        <v>237</v>
      </c>
      <c r="B82" s="22">
        <v>14882</v>
      </c>
      <c r="C82" s="22">
        <v>73618</v>
      </c>
      <c r="D82" s="22">
        <v>30717</v>
      </c>
      <c r="E82" s="22">
        <v>119217</v>
      </c>
    </row>
    <row r="83" spans="1:5">
      <c r="A83" s="2" t="s">
        <v>193</v>
      </c>
      <c r="B83" s="22">
        <v>5607</v>
      </c>
      <c r="C83" s="22">
        <v>32043</v>
      </c>
      <c r="D83" s="22">
        <v>13120</v>
      </c>
      <c r="E83" s="22">
        <v>50770</v>
      </c>
    </row>
    <row r="84" spans="1:5">
      <c r="A84" s="2" t="s">
        <v>210</v>
      </c>
      <c r="B84" s="22">
        <v>2765</v>
      </c>
      <c r="C84" s="22">
        <v>13988</v>
      </c>
      <c r="D84" s="22">
        <v>4913</v>
      </c>
      <c r="E84" s="22">
        <v>21666</v>
      </c>
    </row>
    <row r="85" spans="1:5">
      <c r="A85" s="2" t="s">
        <v>186</v>
      </c>
      <c r="B85" s="22">
        <v>5788</v>
      </c>
      <c r="C85" s="22">
        <v>31591</v>
      </c>
      <c r="D85" s="22">
        <v>11883</v>
      </c>
      <c r="E85" s="22">
        <v>49262</v>
      </c>
    </row>
    <row r="86" spans="1:5">
      <c r="A86" s="2" t="s">
        <v>189</v>
      </c>
      <c r="B86" s="22">
        <v>9409</v>
      </c>
      <c r="C86" s="22">
        <v>49892</v>
      </c>
      <c r="D86" s="22">
        <v>16260</v>
      </c>
      <c r="E86" s="22">
        <v>75561</v>
      </c>
    </row>
    <row r="87" spans="1:5">
      <c r="A87" s="2" t="s">
        <v>177</v>
      </c>
      <c r="B87" s="22">
        <v>7213</v>
      </c>
      <c r="C87" s="22">
        <v>39404</v>
      </c>
      <c r="D87" s="22">
        <v>13172</v>
      </c>
      <c r="E87" s="22">
        <v>59789</v>
      </c>
    </row>
    <row r="88" spans="1:5">
      <c r="A88" s="2" t="s">
        <v>112</v>
      </c>
      <c r="B88" s="22">
        <v>23017</v>
      </c>
      <c r="C88" s="22">
        <v>85956</v>
      </c>
      <c r="D88" s="22">
        <v>15388</v>
      </c>
      <c r="E88" s="22">
        <v>124361</v>
      </c>
    </row>
    <row r="89" spans="1:5">
      <c r="A89" s="2" t="s">
        <v>226</v>
      </c>
      <c r="B89" s="22">
        <v>140081</v>
      </c>
      <c r="C89" s="22">
        <v>637550</v>
      </c>
      <c r="D89" s="22">
        <v>188513</v>
      </c>
      <c r="E89" s="22">
        <v>966144</v>
      </c>
    </row>
    <row r="90" spans="1:5">
      <c r="A90" s="2" t="s">
        <v>173</v>
      </c>
      <c r="B90" s="22">
        <v>6652</v>
      </c>
      <c r="C90" s="22">
        <v>34986</v>
      </c>
      <c r="D90" s="22">
        <v>12715</v>
      </c>
      <c r="E90" s="22">
        <v>54353</v>
      </c>
    </row>
    <row r="91" spans="1:5">
      <c r="A91" s="2" t="s">
        <v>252</v>
      </c>
      <c r="B91" s="22">
        <v>15839</v>
      </c>
      <c r="C91" s="22">
        <v>85580</v>
      </c>
      <c r="D91" s="22">
        <v>32551</v>
      </c>
      <c r="E91" s="22">
        <v>133970</v>
      </c>
    </row>
    <row r="92" spans="1:5">
      <c r="A92" s="2" t="s">
        <v>203</v>
      </c>
      <c r="B92" s="22">
        <v>20827</v>
      </c>
      <c r="C92" s="22">
        <v>97945</v>
      </c>
      <c r="D92" s="22">
        <v>32600</v>
      </c>
      <c r="E92" s="22">
        <v>151372</v>
      </c>
    </row>
    <row r="93" spans="1:5">
      <c r="A93" s="2" t="s">
        <v>168</v>
      </c>
      <c r="B93" s="22">
        <v>15184</v>
      </c>
      <c r="C93" s="22">
        <v>67267</v>
      </c>
      <c r="D93" s="22">
        <v>17406</v>
      </c>
      <c r="E93" s="22">
        <v>99857</v>
      </c>
    </row>
    <row r="94" spans="1:5">
      <c r="A94" s="2" t="s">
        <v>175</v>
      </c>
      <c r="B94" s="22">
        <v>13743</v>
      </c>
      <c r="C94" s="22">
        <v>63148</v>
      </c>
      <c r="D94" s="22">
        <v>17586</v>
      </c>
      <c r="E94" s="22">
        <v>94477</v>
      </c>
    </row>
    <row r="95" spans="1:5">
      <c r="A95" s="2" t="s">
        <v>262</v>
      </c>
      <c r="B95" s="22">
        <v>7699</v>
      </c>
      <c r="C95" s="22">
        <v>37720</v>
      </c>
      <c r="D95" s="22">
        <v>10612</v>
      </c>
      <c r="E95" s="22">
        <v>56031</v>
      </c>
    </row>
    <row r="96" spans="1:5">
      <c r="A96" s="2" t="s">
        <v>174</v>
      </c>
      <c r="B96" s="22">
        <v>39490</v>
      </c>
      <c r="C96" s="22">
        <v>207428</v>
      </c>
      <c r="D96" s="22">
        <v>76452</v>
      </c>
      <c r="E96" s="22">
        <v>323370</v>
      </c>
    </row>
    <row r="97" spans="1:5">
      <c r="A97" s="2" t="s">
        <v>258</v>
      </c>
      <c r="B97" s="22">
        <v>25842</v>
      </c>
      <c r="C97" s="22">
        <v>125838</v>
      </c>
      <c r="D97" s="22">
        <v>46603</v>
      </c>
      <c r="E97" s="22">
        <v>198283</v>
      </c>
    </row>
    <row r="98" spans="1:5">
      <c r="A98" s="2" t="s">
        <v>183</v>
      </c>
      <c r="B98" s="22">
        <v>11455</v>
      </c>
      <c r="C98" s="22">
        <v>55855</v>
      </c>
      <c r="D98" s="22">
        <v>19831</v>
      </c>
      <c r="E98" s="22">
        <v>87141</v>
      </c>
    </row>
    <row r="99" spans="1:5">
      <c r="A99" s="2" t="s">
        <v>213</v>
      </c>
      <c r="B99" s="22">
        <v>11708</v>
      </c>
      <c r="C99" s="22">
        <v>60611</v>
      </c>
      <c r="D99" s="22">
        <v>23122</v>
      </c>
      <c r="E99" s="22">
        <v>95441</v>
      </c>
    </row>
    <row r="100" spans="1:5">
      <c r="A100" s="2" t="s">
        <v>242</v>
      </c>
      <c r="B100" s="22">
        <v>7969</v>
      </c>
      <c r="C100" s="22">
        <v>44114</v>
      </c>
      <c r="D100" s="22">
        <v>15128</v>
      </c>
      <c r="E100" s="22">
        <v>67211</v>
      </c>
    </row>
    <row r="101" spans="1:5">
      <c r="A101" s="2" t="s">
        <v>221</v>
      </c>
      <c r="B101" s="22">
        <v>8063</v>
      </c>
      <c r="C101" s="22">
        <v>39321</v>
      </c>
      <c r="D101" s="22">
        <v>13019</v>
      </c>
      <c r="E101" s="22">
        <v>60403</v>
      </c>
    </row>
    <row r="102" spans="1:5">
      <c r="A102" s="2" t="s">
        <v>195</v>
      </c>
      <c r="B102" s="22">
        <v>8068</v>
      </c>
      <c r="C102" s="22">
        <v>43352</v>
      </c>
      <c r="D102" s="22">
        <v>15819</v>
      </c>
      <c r="E102" s="22">
        <v>67239</v>
      </c>
    </row>
    <row r="103" spans="1:5">
      <c r="A103" s="2" t="s">
        <v>197</v>
      </c>
      <c r="B103" s="22">
        <v>9253</v>
      </c>
      <c r="C103" s="22">
        <v>43623</v>
      </c>
      <c r="D103" s="22">
        <v>11065</v>
      </c>
      <c r="E103" s="22">
        <v>63941</v>
      </c>
    </row>
    <row r="104" spans="1:5">
      <c r="A104" s="2" t="s">
        <v>158</v>
      </c>
      <c r="B104" s="22">
        <v>10040</v>
      </c>
      <c r="C104" s="22">
        <v>47591</v>
      </c>
      <c r="D104" s="22">
        <v>13203</v>
      </c>
      <c r="E104" s="22">
        <v>70834</v>
      </c>
    </row>
    <row r="105" spans="1:5">
      <c r="A105" s="2" t="s">
        <v>191</v>
      </c>
      <c r="B105" s="22">
        <v>11558</v>
      </c>
      <c r="C105" s="22">
        <v>58671</v>
      </c>
      <c r="D105" s="22">
        <v>19489</v>
      </c>
      <c r="E105" s="22">
        <v>89718</v>
      </c>
    </row>
    <row r="106" spans="1:5">
      <c r="A106" s="2" t="s">
        <v>273</v>
      </c>
      <c r="B106" s="22">
        <v>4670</v>
      </c>
      <c r="C106" s="22">
        <v>21887</v>
      </c>
      <c r="D106" s="22">
        <v>7085</v>
      </c>
      <c r="E106" s="22">
        <v>33642</v>
      </c>
    </row>
    <row r="107" spans="1:5">
      <c r="A107" s="2" t="s">
        <v>246</v>
      </c>
      <c r="B107" s="22">
        <v>24383</v>
      </c>
      <c r="C107" s="22">
        <v>117942</v>
      </c>
      <c r="D107" s="22">
        <v>39122</v>
      </c>
      <c r="E107" s="22">
        <v>181447</v>
      </c>
    </row>
    <row r="108" spans="1:5">
      <c r="A108" s="2" t="s">
        <v>159</v>
      </c>
      <c r="B108" s="22">
        <v>10960</v>
      </c>
      <c r="C108" s="22">
        <v>52735</v>
      </c>
      <c r="D108" s="22">
        <v>19107</v>
      </c>
      <c r="E108" s="22">
        <v>82802</v>
      </c>
    </row>
    <row r="109" spans="1:5">
      <c r="A109" s="2" t="s">
        <v>263</v>
      </c>
      <c r="B109" s="22">
        <v>8864</v>
      </c>
      <c r="C109" s="22">
        <v>43930</v>
      </c>
      <c r="D109" s="22">
        <v>15129</v>
      </c>
      <c r="E109" s="22">
        <v>67923</v>
      </c>
    </row>
    <row r="110" spans="1:5">
      <c r="A110" s="2" t="s">
        <v>232</v>
      </c>
      <c r="B110" s="22">
        <v>95408</v>
      </c>
      <c r="C110" s="22">
        <v>437811</v>
      </c>
      <c r="D110" s="22">
        <v>135186</v>
      </c>
      <c r="E110" s="22">
        <v>668405</v>
      </c>
    </row>
    <row r="111" spans="1:5">
      <c r="A111" s="2" t="s">
        <v>222</v>
      </c>
      <c r="B111" s="22">
        <v>30190</v>
      </c>
      <c r="C111" s="22">
        <v>151319</v>
      </c>
      <c r="D111" s="22">
        <v>52784</v>
      </c>
      <c r="E111" s="22">
        <v>234293</v>
      </c>
    </row>
    <row r="112" spans="1:5">
      <c r="A112" s="2" t="s">
        <v>165</v>
      </c>
      <c r="B112" s="22">
        <v>7531</v>
      </c>
      <c r="C112" s="22">
        <v>39355</v>
      </c>
      <c r="D112" s="22">
        <v>12443</v>
      </c>
      <c r="E112" s="22">
        <v>59329</v>
      </c>
    </row>
    <row r="113" spans="1:5">
      <c r="A113" s="2" t="s">
        <v>185</v>
      </c>
      <c r="B113" s="22">
        <v>8338</v>
      </c>
      <c r="C113" s="22">
        <v>40956</v>
      </c>
      <c r="D113" s="22">
        <v>13023</v>
      </c>
      <c r="E113" s="22">
        <v>62317</v>
      </c>
    </row>
    <row r="114" spans="1:5">
      <c r="A114" s="2" t="s">
        <v>199</v>
      </c>
      <c r="B114" s="22">
        <v>3053</v>
      </c>
      <c r="C114" s="22">
        <v>17756</v>
      </c>
      <c r="D114" s="22">
        <v>6434</v>
      </c>
      <c r="E114" s="22">
        <v>27243</v>
      </c>
    </row>
    <row r="115" spans="1:5">
      <c r="A115" s="2" t="s">
        <v>190</v>
      </c>
      <c r="B115" s="22">
        <v>44266</v>
      </c>
      <c r="C115" s="22">
        <v>201587</v>
      </c>
      <c r="D115" s="22">
        <v>65767</v>
      </c>
      <c r="E115" s="22">
        <v>311620</v>
      </c>
    </row>
    <row r="116" spans="1:5">
      <c r="A116" s="2" t="s">
        <v>244</v>
      </c>
      <c r="B116" s="22">
        <v>9701</v>
      </c>
      <c r="C116" s="22">
        <v>47573</v>
      </c>
      <c r="D116" s="22">
        <v>16364</v>
      </c>
      <c r="E116" s="22">
        <v>73638</v>
      </c>
    </row>
    <row r="117" spans="1:5">
      <c r="A117" s="2" t="s">
        <v>256</v>
      </c>
      <c r="B117" s="22">
        <v>16623</v>
      </c>
      <c r="C117" s="22">
        <v>78659</v>
      </c>
      <c r="D117" s="22">
        <v>26323</v>
      </c>
      <c r="E117" s="22">
        <v>121605</v>
      </c>
    </row>
    <row r="118" spans="1:5">
      <c r="A118" s="2" t="s">
        <v>253</v>
      </c>
      <c r="B118" s="22">
        <v>14795</v>
      </c>
      <c r="C118" s="22">
        <v>83390</v>
      </c>
      <c r="D118" s="22">
        <v>28584</v>
      </c>
      <c r="E118" s="22">
        <v>126769</v>
      </c>
    </row>
    <row r="119" spans="1:5">
      <c r="A119" s="2" t="s">
        <v>228</v>
      </c>
      <c r="B119" s="22">
        <v>4164</v>
      </c>
      <c r="C119" s="22">
        <v>24230</v>
      </c>
      <c r="D119" s="22">
        <v>8185</v>
      </c>
      <c r="E119" s="22">
        <v>36579</v>
      </c>
    </row>
    <row r="120" spans="1:5">
      <c r="A120" s="2" t="s">
        <v>230</v>
      </c>
      <c r="B120" s="22">
        <v>3094</v>
      </c>
      <c r="C120" s="22">
        <v>20770</v>
      </c>
      <c r="D120" s="22">
        <v>7807</v>
      </c>
      <c r="E120" s="22">
        <v>31671</v>
      </c>
    </row>
    <row r="121" spans="1:5">
      <c r="A121" s="2" t="s">
        <v>184</v>
      </c>
      <c r="B121" s="22">
        <v>15124</v>
      </c>
      <c r="C121" s="22">
        <v>97461</v>
      </c>
      <c r="D121" s="22">
        <v>41521</v>
      </c>
      <c r="E121" s="22">
        <v>154106</v>
      </c>
    </row>
    <row r="122" spans="1:5">
      <c r="A122" s="2" t="s">
        <v>229</v>
      </c>
      <c r="B122" s="22">
        <v>8758</v>
      </c>
      <c r="C122" s="22">
        <v>41637</v>
      </c>
      <c r="D122" s="22">
        <v>9866</v>
      </c>
      <c r="E122" s="22">
        <v>60261</v>
      </c>
    </row>
    <row r="123" spans="1:5">
      <c r="A123" s="2" t="s">
        <v>187</v>
      </c>
      <c r="B123" s="22">
        <v>2714</v>
      </c>
      <c r="C123" s="22">
        <v>18098</v>
      </c>
      <c r="D123" s="22">
        <v>7453</v>
      </c>
      <c r="E123" s="22">
        <v>28265</v>
      </c>
    </row>
    <row r="124" spans="1:5">
      <c r="A124" s="2" t="s">
        <v>160</v>
      </c>
      <c r="B124" s="22">
        <v>8324</v>
      </c>
      <c r="C124" s="22">
        <v>48508</v>
      </c>
      <c r="D124" s="22">
        <v>14047</v>
      </c>
      <c r="E124" s="22">
        <v>70879</v>
      </c>
    </row>
    <row r="125" spans="1:5">
      <c r="A125" s="2" t="s">
        <v>276</v>
      </c>
      <c r="B125" s="22">
        <v>8080176</v>
      </c>
      <c r="C125" s="22">
        <v>38759434</v>
      </c>
      <c r="D125" s="22">
        <v>13644363</v>
      </c>
      <c r="E125" s="22">
        <f>SUM(B125:D125)</f>
        <v>60483973</v>
      </c>
    </row>
    <row r="127" spans="1:5">
      <c r="A127" s="6" t="s">
        <v>111</v>
      </c>
    </row>
  </sheetData>
  <mergeCells count="3">
    <mergeCell ref="A3:A4"/>
    <mergeCell ref="B4:E4"/>
    <mergeCell ref="A1:E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E40" sqref="E40"/>
    </sheetView>
  </sheetViews>
  <sheetFormatPr defaultRowHeight="12.75"/>
  <cols>
    <col min="1" max="1" width="24" customWidth="1"/>
    <col min="2" max="4" width="20.42578125" customWidth="1"/>
    <col min="5" max="5" width="19.140625" customWidth="1"/>
  </cols>
  <sheetData>
    <row r="1" spans="1:6" ht="29.25" customHeight="1">
      <c r="A1" s="85" t="s">
        <v>291</v>
      </c>
      <c r="B1" s="86"/>
      <c r="C1" s="86"/>
      <c r="D1" s="86"/>
      <c r="E1" s="87"/>
    </row>
    <row r="3" spans="1:6" ht="25.5">
      <c r="A3" s="96" t="s">
        <v>284</v>
      </c>
      <c r="B3" s="17" t="s">
        <v>285</v>
      </c>
      <c r="C3" s="17" t="s">
        <v>286</v>
      </c>
      <c r="D3" s="17" t="s">
        <v>287</v>
      </c>
      <c r="E3" s="17" t="s">
        <v>161</v>
      </c>
    </row>
    <row r="4" spans="1:6">
      <c r="A4" s="96"/>
      <c r="B4" s="97" t="s">
        <v>121</v>
      </c>
      <c r="C4" s="97"/>
      <c r="D4" s="97"/>
      <c r="E4" s="75"/>
    </row>
    <row r="5" spans="1:6" ht="15">
      <c r="A5" s="76" t="s">
        <v>261</v>
      </c>
      <c r="B5" s="84">
        <v>289754</v>
      </c>
      <c r="C5" s="84">
        <v>1412312</v>
      </c>
      <c r="D5" s="84">
        <v>567054</v>
      </c>
      <c r="E5" s="84">
        <v>2269120</v>
      </c>
      <c r="F5" s="25"/>
    </row>
    <row r="6" spans="1:6" ht="15">
      <c r="A6" s="76" t="s">
        <v>223</v>
      </c>
      <c r="B6" s="84">
        <v>442432</v>
      </c>
      <c r="C6" s="84">
        <v>2063508</v>
      </c>
      <c r="D6" s="84">
        <v>728718</v>
      </c>
      <c r="E6" s="84">
        <v>3234658</v>
      </c>
      <c r="F6" s="25"/>
    </row>
    <row r="7" spans="1:6" ht="15">
      <c r="A7" s="76" t="s">
        <v>269</v>
      </c>
      <c r="B7" s="84">
        <v>107250</v>
      </c>
      <c r="C7" s="84">
        <v>538996</v>
      </c>
      <c r="D7" s="84">
        <v>207306</v>
      </c>
      <c r="E7" s="84">
        <v>853552</v>
      </c>
      <c r="F7" s="25"/>
    </row>
    <row r="8" spans="1:6" ht="15">
      <c r="A8" s="76" t="s">
        <v>206</v>
      </c>
      <c r="B8" s="84">
        <v>95273</v>
      </c>
      <c r="C8" s="84">
        <v>508349</v>
      </c>
      <c r="D8" s="84">
        <v>241335</v>
      </c>
      <c r="E8" s="84">
        <v>844957</v>
      </c>
      <c r="F8" s="25"/>
    </row>
    <row r="9" spans="1:6" ht="15">
      <c r="A9" s="76" t="s">
        <v>180</v>
      </c>
      <c r="B9" s="84">
        <v>130640</v>
      </c>
      <c r="C9" s="84">
        <v>633941</v>
      </c>
      <c r="D9" s="84">
        <v>246710</v>
      </c>
      <c r="E9" s="84">
        <v>1011291</v>
      </c>
      <c r="F9" s="25"/>
    </row>
    <row r="10" spans="1:6" ht="15">
      <c r="A10" s="76" t="s">
        <v>202</v>
      </c>
      <c r="B10" s="84">
        <v>129424</v>
      </c>
      <c r="C10" s="84">
        <v>629035</v>
      </c>
      <c r="D10" s="84">
        <v>254801</v>
      </c>
      <c r="E10" s="84">
        <v>1013260</v>
      </c>
      <c r="F10" s="25"/>
    </row>
    <row r="11" spans="1:6" ht="15">
      <c r="A11" s="76" t="s">
        <v>250</v>
      </c>
      <c r="B11" s="84">
        <v>598334</v>
      </c>
      <c r="C11" s="84">
        <v>2841288</v>
      </c>
      <c r="D11" s="84">
        <v>916103</v>
      </c>
      <c r="E11" s="84">
        <v>4355725</v>
      </c>
      <c r="F11" s="25"/>
    </row>
    <row r="12" spans="1:6" ht="15">
      <c r="A12" s="76" t="s">
        <v>226</v>
      </c>
      <c r="B12" s="84">
        <v>482191</v>
      </c>
      <c r="C12" s="84">
        <v>2079180</v>
      </c>
      <c r="D12" s="84">
        <v>539631</v>
      </c>
      <c r="E12" s="84">
        <v>3101002</v>
      </c>
      <c r="F12" s="25"/>
    </row>
    <row r="13" spans="1:6" ht="15">
      <c r="A13" s="76" t="s">
        <v>174</v>
      </c>
      <c r="B13" s="84">
        <v>168369</v>
      </c>
      <c r="C13" s="84">
        <v>824126</v>
      </c>
      <c r="D13" s="84">
        <v>265025</v>
      </c>
      <c r="E13" s="84">
        <v>1257520</v>
      </c>
      <c r="F13" s="25"/>
    </row>
    <row r="14" spans="1:6" ht="15">
      <c r="A14" s="76" t="s">
        <v>246</v>
      </c>
      <c r="B14" s="84">
        <v>76912</v>
      </c>
      <c r="C14" s="84">
        <v>358663</v>
      </c>
      <c r="D14" s="84">
        <v>115637</v>
      </c>
      <c r="E14" s="84">
        <v>551212</v>
      </c>
      <c r="F14" s="25"/>
    </row>
    <row r="15" spans="1:6" ht="15">
      <c r="A15" s="76" t="s">
        <v>222</v>
      </c>
      <c r="B15" s="84">
        <v>79213</v>
      </c>
      <c r="C15" s="84">
        <v>408607</v>
      </c>
      <c r="D15" s="84">
        <v>143477</v>
      </c>
      <c r="E15" s="84">
        <v>631297</v>
      </c>
      <c r="F15" s="25"/>
    </row>
    <row r="16" spans="1:6" ht="15">
      <c r="A16" s="76" t="s">
        <v>232</v>
      </c>
      <c r="B16" s="84">
        <v>182687</v>
      </c>
      <c r="C16" s="84">
        <v>821596</v>
      </c>
      <c r="D16" s="84">
        <v>255910</v>
      </c>
      <c r="E16" s="84">
        <v>1260193</v>
      </c>
      <c r="F16" s="25"/>
    </row>
    <row r="17" spans="1:6" ht="15">
      <c r="A17" s="76" t="s">
        <v>190</v>
      </c>
      <c r="B17" s="84">
        <v>164312</v>
      </c>
      <c r="C17" s="84">
        <v>730848</v>
      </c>
      <c r="D17" s="84">
        <v>214728</v>
      </c>
      <c r="E17" s="84">
        <v>1109888</v>
      </c>
      <c r="F17" s="25"/>
    </row>
    <row r="18" spans="1:6" ht="15">
      <c r="A18" s="76" t="s">
        <v>184</v>
      </c>
      <c r="B18" s="84">
        <v>50456</v>
      </c>
      <c r="C18" s="84">
        <v>287642</v>
      </c>
      <c r="D18" s="84">
        <v>93857</v>
      </c>
      <c r="E18" s="84">
        <v>431955</v>
      </c>
    </row>
    <row r="20" spans="1:6">
      <c r="A20" s="6" t="s">
        <v>111</v>
      </c>
    </row>
  </sheetData>
  <mergeCells count="3">
    <mergeCell ref="A1:E1"/>
    <mergeCell ref="A3:A4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Indice</vt:lpstr>
      <vt:lpstr>Tab.1.1.1</vt:lpstr>
      <vt:lpstr>Tab.1.1.2</vt:lpstr>
      <vt:lpstr>Tab.1.1.3</vt:lpstr>
      <vt:lpstr>Tab.1.1.4</vt:lpstr>
      <vt:lpstr>Tab.1.1.5</vt:lpstr>
      <vt:lpstr>Tab.1.1.6</vt:lpstr>
      <vt:lpstr>Tab.1.1.7</vt:lpstr>
      <vt:lpstr>Tab.1.1.8</vt:lpstr>
      <vt:lpstr>Tab.1.1.9</vt:lpstr>
      <vt:lpstr>Tab.1.1.10</vt:lpstr>
      <vt:lpstr>Tab.1.1.11</vt:lpstr>
      <vt:lpstr>Tab.1.1.12</vt:lpstr>
      <vt:lpstr>Tab.1.1.13</vt:lpstr>
      <vt:lpstr>Tab.1.1.14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dcterms:created xsi:type="dcterms:W3CDTF">2017-04-05T09:54:35Z</dcterms:created>
  <dcterms:modified xsi:type="dcterms:W3CDTF">2018-11-08T10:14:27Z</dcterms:modified>
</cp:coreProperties>
</file>